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https://sfgov1-my.sharepoint.com/personal/devi_zinzuvadia_sfgov_org/Documents/Desktop/"/>
    </mc:Choice>
  </mc:AlternateContent>
  <xr:revisionPtr revIDLastSave="0" documentId="8_{150B3D97-A4E1-4039-B2AB-72075F56AB80}" xr6:coauthVersionLast="47" xr6:coauthVersionMax="47" xr10:uidLastSave="{00000000-0000-0000-0000-000000000000}"/>
  <bookViews>
    <workbookView xWindow="-108" yWindow="-108" windowWidth="23256" windowHeight="12576" xr2:uid="{4D19C67A-796C-4576-B1A9-9659F4C2C510}"/>
  </bookViews>
  <sheets>
    <sheet name="Applicant Info" sheetId="8" r:id="rId1"/>
    <sheet name="Budget Template" sheetId="6" r:id="rId2"/>
    <sheet name="Fiscal Health Metrics" sheetId="7" r:id="rId3"/>
    <sheet name="List" sheetId="4" state="hidden" r:id="rId4"/>
    <sheet name="Acceptable Combo" sheetId="5" r:id="rId5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52" i="6" l="1"/>
  <c r="D21" i="6" a="1"/>
  <c r="D21" i="6" s="1"/>
  <c r="D4" i="6" a="1"/>
  <c r="D4" i="6" s="1"/>
  <c r="D5" i="6" a="1"/>
  <c r="D5" i="6" s="1"/>
  <c r="D6" i="6" a="1"/>
  <c r="D6" i="6" s="1"/>
  <c r="D7" i="6" a="1"/>
  <c r="D7" i="6" s="1"/>
  <c r="D8" i="6" a="1"/>
  <c r="D8" i="6" s="1"/>
  <c r="D9" i="6" a="1"/>
  <c r="D9" i="6" s="1"/>
  <c r="D10" i="6" a="1"/>
  <c r="D10" i="6" s="1"/>
  <c r="D11" i="6" a="1"/>
  <c r="D11" i="6" s="1"/>
  <c r="D12" i="6" a="1"/>
  <c r="D12" i="6" s="1"/>
  <c r="D13" i="6" a="1"/>
  <c r="D13" i="6" s="1"/>
  <c r="D14" i="6" a="1"/>
  <c r="D14" i="6" s="1"/>
  <c r="D15" i="6" a="1"/>
  <c r="D15" i="6" s="1"/>
  <c r="D16" i="6" a="1"/>
  <c r="D16" i="6" s="1"/>
  <c r="D17" i="6" a="1"/>
  <c r="D17" i="6" s="1"/>
  <c r="D18" i="6" a="1"/>
  <c r="D18" i="6" s="1"/>
  <c r="D19" i="6" a="1"/>
  <c r="D19" i="6" s="1"/>
  <c r="D20" i="6" a="1"/>
  <c r="D20" i="6" s="1"/>
  <c r="D22" i="6" a="1"/>
  <c r="D22" i="6" s="1"/>
  <c r="D23" i="6" a="1"/>
  <c r="D23" i="6" s="1"/>
  <c r="D24" i="6" a="1"/>
  <c r="D24" i="6" s="1"/>
  <c r="D25" i="6" a="1"/>
  <c r="D25" i="6" s="1"/>
  <c r="D26" i="6" a="1"/>
  <c r="D26" i="6" s="1"/>
  <c r="D27" i="6" a="1"/>
  <c r="D27" i="6"/>
  <c r="D28" i="6" a="1"/>
  <c r="D28" i="6" s="1"/>
  <c r="D29" i="6" a="1"/>
  <c r="D29" i="6" s="1"/>
  <c r="D30" i="6" a="1"/>
  <c r="D30" i="6" s="1"/>
  <c r="D31" i="6" a="1"/>
  <c r="D31" i="6" s="1"/>
  <c r="D32" i="6" a="1"/>
  <c r="D32" i="6" s="1"/>
  <c r="D33" i="6" a="1"/>
  <c r="D33" i="6" s="1"/>
  <c r="D34" i="6" a="1"/>
  <c r="D34" i="6" s="1"/>
  <c r="D35" i="6" a="1"/>
  <c r="D35" i="6" s="1"/>
  <c r="D36" i="6" a="1"/>
  <c r="D36" i="6" s="1"/>
  <c r="D37" i="6" a="1"/>
  <c r="D37" i="6" s="1"/>
  <c r="D38" i="6" a="1"/>
  <c r="D38" i="6" s="1"/>
  <c r="D39" i="6" a="1"/>
  <c r="D39" i="6" s="1"/>
  <c r="D40" i="6" a="1"/>
  <c r="D40" i="6" s="1"/>
  <c r="D41" i="6" a="1"/>
  <c r="D41" i="6" s="1"/>
  <c r="D42" i="6" a="1"/>
  <c r="D42" i="6" s="1"/>
  <c r="D43" i="6" a="1"/>
  <c r="D43" i="6" s="1"/>
  <c r="D44" i="6" a="1"/>
  <c r="D44" i="6"/>
  <c r="D45" i="6" a="1"/>
  <c r="D45" i="6"/>
  <c r="D46" i="6" a="1"/>
  <c r="D46" i="6" s="1"/>
  <c r="D47" i="6" a="1"/>
  <c r="D47" i="6" s="1"/>
  <c r="D48" i="6" a="1"/>
  <c r="D48" i="6" s="1"/>
  <c r="C50" i="6" a="1"/>
  <c r="C50" i="6" s="1"/>
  <c r="I48" i="6"/>
  <c r="I47" i="6"/>
  <c r="I46" i="6"/>
  <c r="I45" i="6"/>
  <c r="I44" i="6"/>
  <c r="I43" i="6"/>
  <c r="I42" i="6"/>
  <c r="I41" i="6"/>
  <c r="I40" i="6"/>
  <c r="I39" i="6"/>
  <c r="I38" i="6"/>
  <c r="I37" i="6"/>
  <c r="I36" i="6"/>
  <c r="I35" i="6"/>
  <c r="I34" i="6"/>
  <c r="I33" i="6"/>
  <c r="I32" i="6"/>
  <c r="I31" i="6"/>
  <c r="I30" i="6"/>
  <c r="I29" i="6"/>
  <c r="I28" i="6"/>
  <c r="I27" i="6"/>
  <c r="I26" i="6"/>
  <c r="I25" i="6"/>
  <c r="I24" i="6"/>
  <c r="I23" i="6"/>
  <c r="I22" i="6"/>
  <c r="I21" i="6"/>
  <c r="I20" i="6"/>
  <c r="I19" i="6"/>
  <c r="I18" i="6"/>
  <c r="I17" i="6"/>
  <c r="I16" i="6"/>
  <c r="I15" i="6"/>
  <c r="I14" i="6"/>
  <c r="I13" i="6"/>
  <c r="I12" i="6"/>
  <c r="I11" i="6"/>
  <c r="I10" i="6"/>
  <c r="I9" i="6"/>
  <c r="I8" i="6"/>
  <c r="I7" i="6"/>
  <c r="I6" i="6"/>
  <c r="I5" i="6"/>
  <c r="I4" i="6"/>
  <c r="I49" i="6" l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<sst xmlns="http://schemas.openxmlformats.org/spreadsheetml/2006/main" count="202" uniqueCount="131">
  <si>
    <t>Applicant Information</t>
  </si>
  <si>
    <t>Entry</t>
  </si>
  <si>
    <t>Organization Name:</t>
  </si>
  <si>
    <r>
      <t xml:space="preserve">📌 </t>
    </r>
    <r>
      <rPr>
        <i/>
        <sz val="11"/>
        <color theme="1"/>
        <rFont val="Aptos Narrow"/>
        <family val="2"/>
        <scheme val="minor"/>
      </rPr>
      <t>Applicants must upload the following documents:</t>
    </r>
  </si>
  <si>
    <t>City Supplier ID:</t>
  </si>
  <si>
    <r>
      <t xml:space="preserve">✅ </t>
    </r>
    <r>
      <rPr>
        <b/>
        <sz val="11"/>
        <color rgb="FF000000"/>
        <rFont val="Aptos Narrow"/>
        <family val="2"/>
        <scheme val="minor"/>
      </rPr>
      <t>Last three IRS Form 990 filings</t>
    </r>
    <r>
      <rPr>
        <sz val="11"/>
        <color rgb="FF000000"/>
        <rFont val="Aptos Narrow"/>
        <family val="2"/>
        <scheme val="minor"/>
      </rPr>
      <t xml:space="preserve"> or equivalents (</t>
    </r>
    <r>
      <rPr>
        <i/>
        <sz val="11"/>
        <color rgb="FF000000"/>
        <rFont val="Aptos Narrow"/>
        <family val="2"/>
        <scheme val="minor"/>
      </rPr>
      <t>Starting from the most recent closed fiscal year</t>
    </r>
    <r>
      <rPr>
        <sz val="11"/>
        <color rgb="FF000000"/>
        <rFont val="Aptos Narrow"/>
        <family val="2"/>
        <scheme val="minor"/>
      </rPr>
      <t>)</t>
    </r>
  </si>
  <si>
    <t>Primary Contact Name:</t>
  </si>
  <si>
    <t>Email:</t>
  </si>
  <si>
    <t>Phone Number:</t>
  </si>
  <si>
    <t>EIN (Employer Identification Number):</t>
  </si>
  <si>
    <t>Fiscal Year End Date:</t>
  </si>
  <si>
    <t>Grantees should provide a separate tab for every Service Area to which they apply. The tab title should match the corresponding section of the RFP. (e.g., 7.1.1.1 Community Health &amp; Wellness).</t>
  </si>
  <si>
    <t>HRC Grant Budget Template</t>
  </si>
  <si>
    <t>Do Not Alter Column C Contents</t>
  </si>
  <si>
    <t>(No more than 40 characters)</t>
  </si>
  <si>
    <t>(No more than 90 characters)</t>
  </si>
  <si>
    <t>Do Not Alter Column H Contents</t>
  </si>
  <si>
    <t>Line #</t>
  </si>
  <si>
    <t>Cost Category</t>
  </si>
  <si>
    <t>Account</t>
  </si>
  <si>
    <t>Valid Account Check</t>
  </si>
  <si>
    <t>Sub-Category</t>
  </si>
  <si>
    <t>Description</t>
  </si>
  <si>
    <t>Quantity / FTE</t>
  </si>
  <si>
    <t>Unit Cost / Salary</t>
  </si>
  <si>
    <t>Total Cost</t>
  </si>
  <si>
    <t>Administrative</t>
  </si>
  <si>
    <t>Salary</t>
  </si>
  <si>
    <t>Administrative Staff Salary</t>
  </si>
  <si>
    <t>Staff overseeing grant compliance, reporting, and operations</t>
  </si>
  <si>
    <t>Fringe</t>
  </si>
  <si>
    <t>Benefits for administrative staff (health, retirement, etc.)</t>
  </si>
  <si>
    <t>Indirect</t>
  </si>
  <si>
    <t>N/A</t>
  </si>
  <si>
    <t>Overhead</t>
  </si>
  <si>
    <t>Indirect cost rate applied to direct costs (e.g., 10%)</t>
  </si>
  <si>
    <t>Programs</t>
  </si>
  <si>
    <t>Program Staff Salary</t>
  </si>
  <si>
    <t>Staff providing direct services to youth, families, or participants</t>
  </si>
  <si>
    <t>Benefits for program staff (health, retirement, etc.)</t>
  </si>
  <si>
    <t>Non-Personnel Operating Costs</t>
  </si>
  <si>
    <t>NPSvcs</t>
  </si>
  <si>
    <t>Outreach &amp; Engagement</t>
  </si>
  <si>
    <t>Community outreach events, brochures, and engagement campaigns</t>
  </si>
  <si>
    <t>Professional Development/Training</t>
  </si>
  <si>
    <t>Training for staff on best practices in service delivery</t>
  </si>
  <si>
    <t>Client Transportation</t>
  </si>
  <si>
    <t>Bus tokens, ride‐share vouchers, or travel support for participants</t>
  </si>
  <si>
    <t>Language Access</t>
  </si>
  <si>
    <t>Interpretation and translation for multilingual communities</t>
  </si>
  <si>
    <t>Volunteer Coordination</t>
  </si>
  <si>
    <t>Volunteer recruitment, training, and support</t>
  </si>
  <si>
    <t>Consultant Services</t>
  </si>
  <si>
    <t>External consultants for evaluation, curriculum design, etc.</t>
  </si>
  <si>
    <t>Professional Services (Direct Benefit)</t>
  </si>
  <si>
    <t>External providers (e.g., legal aid, counseling) for participants</t>
  </si>
  <si>
    <t>Software Services</t>
  </si>
  <si>
    <t>License or subscription to track client progress and outcomes</t>
  </si>
  <si>
    <t>Staff Travel/Transportation</t>
  </si>
  <si>
    <t>Mileage or public transit for staff conducting outreach</t>
  </si>
  <si>
    <t>Participant Emergency Assistance</t>
  </si>
  <si>
    <t>Short-term emergency support (rent, utilities, grocery cards) for participants</t>
  </si>
  <si>
    <t>Curriculum Licensing Fees</t>
  </si>
  <si>
    <t>Licensing costs for specialized curriculum used in direct service</t>
  </si>
  <si>
    <t>Field Trips/Exposure Opportunities</t>
  </si>
  <si>
    <t>Admission and transportation costs for educational/cultural outings</t>
  </si>
  <si>
    <t>Participant Certification/Testing Fees</t>
  </si>
  <si>
    <t>Exam or credential fees for workforce development programs</t>
  </si>
  <si>
    <t>Materials &amp; Supplies</t>
  </si>
  <si>
    <t>Mat&amp;Su</t>
  </si>
  <si>
    <t>Program Supplies</t>
  </si>
  <si>
    <t>Materials for workshops, arts programs, or job training activities</t>
  </si>
  <si>
    <t>Technology &amp; Equipment</t>
  </si>
  <si>
    <t>Computers, tablets, or other equipment for program use</t>
  </si>
  <si>
    <t>Food/Refreshments</t>
  </si>
  <si>
    <t>Snacks or meals provided during program sessions</t>
  </si>
  <si>
    <t>Subawards/Contractual</t>
  </si>
  <si>
    <t>Fiscal Sponsor Fee</t>
  </si>
  <si>
    <t xml:space="preserve">Proposed percentage fee for providing administrative and financial oversight </t>
  </si>
  <si>
    <t>Specialized Services Agreement</t>
  </si>
  <si>
    <t>Contract with a partner providing specialized services (e.g., mental health counseling)</t>
  </si>
  <si>
    <t>Community Collaboration</t>
  </si>
  <si>
    <t>Collaboration with a local CBO to augment scope or expand program reach</t>
  </si>
  <si>
    <t>Total</t>
  </si>
  <si>
    <t>Please enter year here</t>
  </si>
  <si>
    <t>Metric / Data Point</t>
  </si>
  <si>
    <t>Form 990 Reference</t>
  </si>
  <si>
    <t>Last Full FY-2</t>
  </si>
  <si>
    <t>Last Full FY-1</t>
  </si>
  <si>
    <t>Last Closed FY</t>
  </si>
  <si>
    <t>Data Type</t>
  </si>
  <si>
    <t>Narrative (If applicable, not required)</t>
  </si>
  <si>
    <t>1. Current Assets</t>
  </si>
  <si>
    <t>Dollar</t>
  </si>
  <si>
    <t>2. Current Liabilities</t>
  </si>
  <si>
    <t>3. Total Revenue</t>
  </si>
  <si>
    <t>Part I, Line 12</t>
  </si>
  <si>
    <t>4. Revenue from Largest Contributor</t>
  </si>
  <si>
    <t>Schedule B (if applicable; contributor ≥ $5,000 or ≥2% of revenue)</t>
  </si>
  <si>
    <t>5. Net Assets (End of Year)</t>
  </si>
  <si>
    <r>
      <t>Part I, Line 22</t>
    </r>
    <r>
      <rPr>
        <sz val="11"/>
        <color theme="1"/>
        <rFont val="Aptos Narrow"/>
        <family val="2"/>
        <scheme val="minor"/>
      </rPr>
      <t xml:space="preserve"> or </t>
    </r>
    <r>
      <rPr>
        <b/>
        <sz val="11"/>
        <color theme="1"/>
        <rFont val="Aptos Narrow"/>
        <family val="2"/>
        <scheme val="minor"/>
      </rPr>
      <t>Part X, Line 33</t>
    </r>
    <r>
      <rPr>
        <sz val="11"/>
        <color theme="1"/>
        <rFont val="Aptos Narrow"/>
        <family val="2"/>
        <scheme val="minor"/>
      </rPr>
      <t xml:space="preserve"> (depending on 990 version)</t>
    </r>
  </si>
  <si>
    <t>6. Operating Budget (Total Expenses)</t>
  </si>
  <si>
    <t>Part I, Line 18</t>
  </si>
  <si>
    <t>7. Requested Grant Amount</t>
  </si>
  <si>
    <t>9. Revenue from Largest Contributor</t>
  </si>
  <si>
    <t xml:space="preserve">These are the fixed relationships between Cost Category and Account. These combinations must be followed: </t>
  </si>
  <si>
    <t>Cost Category </t>
  </si>
  <si>
    <t>Acceptable Account(s) </t>
  </si>
  <si>
    <t>Explanation </t>
  </si>
  <si>
    <t>Administrative </t>
  </si>
  <si>
    <t>Salary, Fringe </t>
  </si>
  <si>
    <t>Use for costs that support general grant management and administrative functions (e.g., administrative staff salaries and their fringe benefits). </t>
  </si>
  <si>
    <t>Programs </t>
  </si>
  <si>
    <t>Use for direct service delivery; if staff are 100% devoted to program activities, their labor (salary and fringe) goes here. </t>
  </si>
  <si>
    <t>Non-Personnel Operating Costs </t>
  </si>
  <si>
    <t>Non-Personnel Operating Costs (NPSvcs) </t>
  </si>
  <si>
    <t>Use for all operational service costs that are not labor (e.g., event costs, marketing, travel, etc.). </t>
  </si>
  <si>
    <t>Materials &amp; Supplies </t>
  </si>
  <si>
    <t>Materials &amp; Supplies (Mat&amp;Su) </t>
  </si>
  <si>
    <t>Use for all tangible items and consumable supplies (e.g., office supplies, project supplies). </t>
  </si>
  <si>
    <t>Subawards/Contractual </t>
  </si>
  <si>
    <t>Use for contracts, subawards, and vendor agreements (e.g., mini-grant programs, community partner collaborations, vendor agreements, fiscal sponsor fees). </t>
  </si>
  <si>
    <t>Indirect </t>
  </si>
  <si>
    <t>N/A </t>
  </si>
  <si>
    <t>Use for the indirect cost rate (overhead) applied to eligible direct costs. There is no direct account because this is a calculated rate. </t>
  </si>
  <si>
    <t>Part X, Line 16 (Cash, savings, investments, receivables, etc.)</t>
  </si>
  <si>
    <t>Part X, Lines 26 (Accounts payable, short-term debt, etc.)</t>
  </si>
  <si>
    <t>Applicant-provided; Total amount across all Service Areas</t>
  </si>
  <si>
    <t>Applicant-provided; List amount and describe the funding source in the Narrative field</t>
  </si>
  <si>
    <r>
      <t xml:space="preserve">✅ </t>
    </r>
    <r>
      <rPr>
        <b/>
        <sz val="11"/>
        <color theme="1"/>
        <rFont val="Aptos Narrow"/>
        <family val="2"/>
        <scheme val="minor"/>
      </rPr>
      <t>Attachment II</t>
    </r>
    <r>
      <rPr>
        <sz val="11"/>
        <color theme="1"/>
        <rFont val="Aptos Narrow"/>
        <family val="2"/>
        <scheme val="minor"/>
      </rPr>
      <t>: Budget and Fiscal Reporting Template (</t>
    </r>
    <r>
      <rPr>
        <i/>
        <sz val="11"/>
        <color theme="1"/>
        <rFont val="Aptos Narrow"/>
        <family val="2"/>
        <scheme val="minor"/>
      </rPr>
      <t>this document</t>
    </r>
    <r>
      <rPr>
        <sz val="11"/>
        <color theme="1"/>
        <rFont val="Aptos Narrow"/>
        <family val="2"/>
        <scheme val="minor"/>
      </rPr>
      <t>)</t>
    </r>
  </si>
  <si>
    <t>Associated Attachments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</si>
</sst>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4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6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1"/>
      <color rgb="FF000000"/>
      <name val="Aptos"/>
      <family val="2"/>
    </font>
    <font>
      <sz val="11"/>
      <color rgb="FF000000"/>
      <name val="Aptos"/>
      <family val="2"/>
    </font>
    <font>
      <i/>
      <sz val="11"/>
      <color theme="5"/>
      <name val="Aptos Narrow"/>
      <family val="2"/>
      <scheme val="minor"/>
    </font>
    <font>
      <b/>
      <sz val="16"/>
      <color theme="1"/>
      <name val="Aptos Narrow"/>
      <family val="2"/>
      <scheme val="minor"/>
    </font>
    <font>
      <i/>
      <sz val="11"/>
      <color theme="1"/>
      <name val="Aptos Narrow"/>
      <family val="2"/>
      <scheme val="minor"/>
    </font>
    <font>
      <b/>
      <sz val="18"/>
      <color theme="1"/>
      <name val="Aptos Narrow"/>
      <family val="2"/>
      <scheme val="minor"/>
    </font>
    <font>
      <sz val="11"/>
      <color rgb="FF000000"/>
      <name val="Aptos Narrow"/>
      <family val="2"/>
      <scheme val="minor"/>
    </font>
    <font>
      <b/>
      <sz val="11"/>
      <color rgb="FF000000"/>
      <name val="Aptos Narrow"/>
      <family val="2"/>
      <scheme val="minor"/>
    </font>
    <font>
      <i/>
      <sz val="11"/>
      <color rgb="FF000000"/>
      <name val="Aptos Narrow"/>
      <family val="2"/>
      <scheme val="minor"/>
    </font>
    <font>
      <b/>
      <sz val="14"/>
      <color theme="5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5">
    <xf numFmtId="0" fontId="0" fillId="0" borderId="0" xfId="0"/>
    <xf numFmtId="43" fontId="0" fillId="0" borderId="0" xfId="1" applyFont="1" applyAlignment="1">
      <alignment horizontal="right"/>
    </xf>
    <xf numFmtId="0" fontId="3" fillId="0" borderId="0" xfId="0" applyFont="1"/>
    <xf numFmtId="43" fontId="0" fillId="0" borderId="0" xfId="0" applyNumberFormat="1" applyAlignment="1">
      <alignment horizontal="right"/>
    </xf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0" fontId="0" fillId="0" borderId="0" xfId="0" applyAlignment="1">
      <alignment wrapText="1"/>
    </xf>
    <xf numFmtId="0" fontId="4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0" fillId="0" borderId="0" xfId="0" applyAlignment="1">
      <alignment horizontal="left" wrapText="1"/>
    </xf>
    <xf numFmtId="43" fontId="0" fillId="0" borderId="0" xfId="1" applyFont="1" applyAlignment="1">
      <alignment horizontal="right" wrapText="1"/>
    </xf>
    <xf numFmtId="0" fontId="2" fillId="0" borderId="0" xfId="0" applyFont="1"/>
    <xf numFmtId="0" fontId="0" fillId="2" borderId="0" xfId="0" applyFill="1"/>
    <xf numFmtId="0" fontId="6" fillId="0" borderId="0" xfId="0" applyFont="1" applyAlignment="1">
      <alignment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/>
    </xf>
    <xf numFmtId="0" fontId="7" fillId="0" borderId="0" xfId="0" applyFont="1" applyAlignment="1">
      <alignment horizontal="left"/>
    </xf>
    <xf numFmtId="43" fontId="0" fillId="0" borderId="0" xfId="1" applyFont="1" applyBorder="1" applyAlignment="1">
      <alignment horizontal="right"/>
    </xf>
    <xf numFmtId="0" fontId="9" fillId="0" borderId="0" xfId="0" applyFont="1"/>
    <xf numFmtId="0" fontId="10" fillId="0" borderId="0" xfId="0" applyFont="1"/>
    <xf numFmtId="0" fontId="13" fillId="0" borderId="0" xfId="0" applyFont="1" applyAlignment="1">
      <alignment horizontal="left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3" fillId="0" borderId="0" xfId="0" applyFont="1" applyAlignment="1">
      <alignment vertical="center" wrapText="1"/>
    </xf>
    <xf numFmtId="0" fontId="8" fillId="0" borderId="0" xfId="0" applyFont="1" applyAlignment="1">
      <alignment vertical="center" wrapText="1"/>
    </xf>
  </cellXfs>
  <cellStyles count="2">
    <cellStyle name="Comma" xfId="1" builtinId="3"/>
    <cellStyle name="Normal" xfId="0" builtinId="0"/>
  </cellStyles>
  <dxfs count="25">
    <dxf>
      <fill>
        <patternFill>
          <bgColor theme="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Aptos"/>
        <family val="2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Aptos"/>
        <family val="2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Aptos"/>
        <family val="2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Aptos"/>
        <family val="2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 outline="0">
        <left style="medium">
          <color rgb="FF666666"/>
        </left>
        <right style="medium">
          <color rgb="FF666666"/>
        </right>
        <top/>
        <bottom/>
      </border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  <alignment horizontal="general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  <alignment horizontal="center" vertical="center" textRotation="0" wrapText="1" indent="0" justifyLastLine="0" shrinkToFit="0" readingOrder="0"/>
    </dxf>
    <dxf>
      <numFmt numFmtId="35" formatCode="_(* #,##0.00_);_(* \(#,##0.00\);_(* &quot;-&quot;??_);_(@_)"/>
      <alignment horizontal="right" vertical="bottom" textRotation="0" wrapText="0" indent="0" justifyLastLine="0" shrinkToFit="0" readingOrder="0"/>
    </dxf>
    <dxf>
      <numFmt numFmtId="35" formatCode="_(* #,##0.00_);_(* \(#,##0.00\);_(* &quot;-&quot;??_);_(@_)"/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numFmt numFmtId="0" formatCode="General"/>
      <alignment horizontal="left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indent="0" justifyLastLine="0" shrinkToFit="0" readingOrder="0"/>
    </dxf>
    <dxf>
      <alignment vertical="bottom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eetMetadata" Target="metadata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F4BF5C8D-91DE-42DB-8540-927E52F3E8B2}" name="Table3" displayName="Table3" ref="A1:B8" totalsRowShown="0">
  <autoFilter ref="A1:B8" xr:uid="{F4BF5C8D-91DE-42DB-8540-927E52F3E8B2}">
    <filterColumn colId="0" hiddenButton="1"/>
    <filterColumn colId="1" hiddenButton="1"/>
  </autoFilter>
  <tableColumns count="2">
    <tableColumn id="1" xr3:uid="{F332524B-DC2F-425C-AE5E-82D336B9636B}" name="Applicant Information" dataDxfId="24"/>
    <tableColumn id="2" xr3:uid="{BDAC74EC-5AE8-4339-B3FE-A62AFF7B280F}" name="Entry"/>
  </tableColumns>
  <tableStyleInfo name="TableStyleLight15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25A7096C-A7EB-495C-9239-02E0594E12E4}" name="Table425" displayName="Table425" ref="A3:I49" totalsRowCount="1" headerRowDxfId="23">
  <autoFilter ref="A3:I48" xr:uid="{CEE17C08-EE5D-4D44-B3C5-C09437B0E524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</autoFilter>
  <tableColumns count="9">
    <tableColumn id="9" xr3:uid="{7E16FDAE-79A1-40CD-9CA8-0732C57AACCF}" name="Line #" dataDxfId="22" totalsRowDxfId="21"/>
    <tableColumn id="1" xr3:uid="{72B431BB-6415-4F29-966C-6AAE2189CD20}" name="Cost Category" totalsRowLabel="Total"/>
    <tableColumn id="2" xr3:uid="{78DD8C61-DD16-4520-BB4A-A04CC36CBF5C}" name="Account"/>
    <tableColumn id="8" xr3:uid="{36126F2C-F3BA-4DFF-BFF3-378779B5DBCC}" name="Valid Account Check" dataDxfId="20">
      <calculatedColumnFormula array="1">IF(OR(B4="", C4=""), "", IFERROR(_xlfn.IFS(
   AND(B4="Administrative", OR(C4="Salary", C4="Fringe")), "Yes",
   AND(B4="Programs", OR(C4="Salary", C4="Fringe")), "Yes",
   AND(B4="Non-Personnel Operating Costs", C4="NPSvcs"), "Yes",
   AND(B4="Materials &amp; Supplies", C4="Mat&amp;Su"), "Yes",
   AND(B4="Subawards/Contractual", C4="NPSvcs"), "Yes",
   AND(B4="Indirect", C4="N/A"), "Yes",
   TRUE, "No - See Acceptable Combo Table"
), ""))</calculatedColumnFormula>
    </tableColumn>
    <tableColumn id="3" xr3:uid="{7B9D1795-7E8D-429C-A3AC-1B3823E70173}" name="Sub-Category"/>
    <tableColumn id="4" xr3:uid="{5515ED70-1A1B-4156-8A3C-4499CF06E341}" name="Description"/>
    <tableColumn id="5" xr3:uid="{20F69652-5A10-4565-B657-95DD20785241}" name="Quantity / FTE" dataDxfId="19" totalsRowDxfId="18" dataCellStyle="Comma"/>
    <tableColumn id="6" xr3:uid="{A6C45753-AD20-422C-93E2-896714D1084A}" name="Unit Cost / Salary" dataDxfId="17" dataCellStyle="Comma"/>
    <tableColumn id="7" xr3:uid="{1DD80E20-CB93-4445-8309-56C6C16B81FD}" name="Total Cost" totalsRowFunction="sum" dataDxfId="16" totalsRowDxfId="15" dataCellStyle="Comma">
      <calculatedColumnFormula>Table425[[#This Row],[Unit Cost / Salary]]*Table425[[#This Row],[Quantity / FTE]]</calculatedColumnFormula>
    </tableColumn>
  </tableColumns>
  <tableStyleInfo name="TableStyleLight1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DD98F43C-04CD-420E-8E8A-6F914A276CC4}" name="Table57" displayName="Table57" ref="A2:G10" totalsRowShown="0" headerRowDxfId="14" dataDxfId="13">
  <autoFilter ref="A2:G10" xr:uid="{DD98F43C-04CD-420E-8E8A-6F914A276CC4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</autoFilter>
  <tableColumns count="7">
    <tableColumn id="1" xr3:uid="{B8AB2519-D807-4211-B77C-FF89F4F55964}" name="Metric / Data Point" dataDxfId="12"/>
    <tableColumn id="2" xr3:uid="{4B6EEAC5-2064-42CA-9981-34F75C37551C}" name="Form 990 Reference" dataDxfId="11"/>
    <tableColumn id="3" xr3:uid="{0B0364DD-8971-40F9-A2E0-453C830191DB}" name="Last Full FY-2" dataDxfId="10"/>
    <tableColumn id="4" xr3:uid="{E1A33B87-225D-467A-9E35-26417EA6BE56}" name="Last Full FY-1" dataDxfId="9"/>
    <tableColumn id="5" xr3:uid="{DA80E7A0-7D98-4F67-A4DE-C129871084FD}" name="Last Closed FY" dataDxfId="8"/>
    <tableColumn id="6" xr3:uid="{42260E51-8F49-4A4B-BB4B-68708DA81521}" name="Data Type" dataDxfId="7"/>
    <tableColumn id="7" xr3:uid="{974A0DFA-884F-4AB0-A0BA-C49D9A477800}" name="Narrative (If applicable, not required)" dataDxfId="6"/>
  </tableColumns>
  <tableStyleInfo name="TableStyleLight1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285CD685-292A-44BF-BC7D-B3BB7C296103}" name="Table2" displayName="Table2" ref="A2:C8" totalsRowShown="0" headerRowDxfId="5" dataDxfId="4">
  <autoFilter ref="A2:C8" xr:uid="{285CD685-292A-44BF-BC7D-B3BB7C296103}">
    <filterColumn colId="0" hiddenButton="1"/>
    <filterColumn colId="1" hiddenButton="1"/>
    <filterColumn colId="2" hiddenButton="1"/>
  </autoFilter>
  <tableColumns count="3">
    <tableColumn id="1" xr3:uid="{1C32FDB3-1B10-4FDA-89B3-ECFDAA91AAED}" name="Cost Category " dataDxfId="3"/>
    <tableColumn id="2" xr3:uid="{63DC3E83-0A30-47FA-B8F0-40F3ABD2A035}" name="Acceptable Account(s) " dataDxfId="2"/>
    <tableColumn id="3" xr3:uid="{08E963CD-2A48-4AE5-BF41-E7677A4158EF}" name="Explanation " dataDxfId="1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EF294E-5BC0-4EBA-8938-462481DBB2FE}">
  <dimension ref="A1:D8"/>
  <sheetViews>
    <sheetView tabSelected="1" workbookViewId="0">
      <pane ySplit="9" topLeftCell="A10" activePane="bottomLeft" state="frozen"/>
      <selection pane="bottomLeft" activeCell="C1" sqref="C1"/>
    </sheetView>
  </sheetViews>
  <sheetFormatPr defaultRowHeight="14.4" x14ac:dyDescent="0.3"/>
  <cols>
    <col min="1" max="1" width="35.5546875" bestFit="1" customWidth="1"/>
    <col min="2" max="2" width="44.88671875" customWidth="1"/>
    <col min="3" max="3" width="5.109375" customWidth="1"/>
  </cols>
  <sheetData>
    <row r="1" spans="1:4" ht="23.4" x14ac:dyDescent="0.45">
      <c r="A1" s="2" t="s">
        <v>0</v>
      </c>
      <c r="B1" s="5" t="s">
        <v>1</v>
      </c>
      <c r="D1" s="18" t="s">
        <v>130</v>
      </c>
    </row>
    <row r="2" spans="1:4" x14ac:dyDescent="0.3">
      <c r="A2" s="2" t="s">
        <v>2</v>
      </c>
      <c r="D2" t="s">
        <v>3</v>
      </c>
    </row>
    <row r="3" spans="1:4" x14ac:dyDescent="0.3">
      <c r="A3" s="2" t="s">
        <v>4</v>
      </c>
      <c r="D3" s="19" t="s">
        <v>5</v>
      </c>
    </row>
    <row r="4" spans="1:4" x14ac:dyDescent="0.3">
      <c r="A4" s="2" t="s">
        <v>6</v>
      </c>
      <c r="D4" t="s">
        <v>129</v>
      </c>
    </row>
    <row r="5" spans="1:4" x14ac:dyDescent="0.3">
      <c r="A5" s="2" t="s">
        <v>7</v>
      </c>
    </row>
    <row r="6" spans="1:4" x14ac:dyDescent="0.3">
      <c r="A6" s="2" t="s">
        <v>8</v>
      </c>
    </row>
    <row r="7" spans="1:4" x14ac:dyDescent="0.3">
      <c r="A7" s="2" t="s">
        <v>9</v>
      </c>
    </row>
    <row r="8" spans="1:4" x14ac:dyDescent="0.3">
      <c r="A8" s="2" t="s">
        <v>10</v>
      </c>
    </row>
  </sheetData>
  <pageMargins left="0.7" right="0.7" top="0.75" bottom="0.75" header="0.3" footer="0.3"/>
  <tableParts count="1">
    <tablePart r:id="rId1"/>
  </tablePart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B7665C52-6C60-43B6-A3DA-A149B437AE8F}">
          <x14:formula1>
            <xm:f>List!$A$2:$A$7</xm:f>
          </x14:formula1>
          <xm:sqref>D1:D3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4920CE-32C9-4B9E-8BE3-AF6F8BAACEB9}">
  <dimension ref="A1:N54"/>
  <sheetViews>
    <sheetView zoomScale="85" zoomScaleNormal="85" workbookViewId="0">
      <pane ySplit="3" topLeftCell="A4" activePane="bottomLeft" state="frozen"/>
      <selection pane="bottomLeft" activeCell="A51" sqref="A51:A54"/>
    </sheetView>
  </sheetViews>
  <sheetFormatPr defaultRowHeight="14.4" x14ac:dyDescent="0.3"/>
  <cols>
    <col min="1" max="1" width="8.109375" style="15" customWidth="1"/>
    <col min="2" max="2" width="29.33203125" bestFit="1" customWidth="1"/>
    <col min="3" max="3" width="10.109375" style="5" customWidth="1"/>
    <col min="4" max="4" width="13.44140625" customWidth="1"/>
    <col min="5" max="5" width="34.109375" bestFit="1" customWidth="1"/>
    <col min="6" max="6" width="78.33203125" bestFit="1" customWidth="1"/>
    <col min="7" max="9" width="16.5546875" customWidth="1"/>
  </cols>
  <sheetData>
    <row r="1" spans="1:9" ht="18" x14ac:dyDescent="0.35">
      <c r="A1" s="20" t="s">
        <v>11</v>
      </c>
    </row>
    <row r="2" spans="1:9" ht="44.4" x14ac:dyDescent="0.4">
      <c r="A2" s="16" t="s">
        <v>12</v>
      </c>
      <c r="B2" s="6"/>
      <c r="D2" s="13" t="s">
        <v>13</v>
      </c>
      <c r="E2" s="13" t="s">
        <v>14</v>
      </c>
      <c r="F2" s="13" t="s">
        <v>15</v>
      </c>
      <c r="G2" s="10"/>
      <c r="H2" s="10"/>
      <c r="I2" s="13" t="s">
        <v>16</v>
      </c>
    </row>
    <row r="3" spans="1:9" s="6" customFormat="1" ht="28.8" x14ac:dyDescent="0.3">
      <c r="A3" s="14" t="s">
        <v>17</v>
      </c>
      <c r="B3" s="6" t="s">
        <v>18</v>
      </c>
      <c r="C3" s="6" t="s">
        <v>19</v>
      </c>
      <c r="D3" s="9" t="s">
        <v>20</v>
      </c>
      <c r="E3" s="6" t="s">
        <v>21</v>
      </c>
      <c r="F3" s="6" t="s">
        <v>22</v>
      </c>
      <c r="G3" s="10" t="s">
        <v>23</v>
      </c>
      <c r="H3" s="10" t="s">
        <v>24</v>
      </c>
      <c r="I3" s="10" t="s">
        <v>25</v>
      </c>
    </row>
    <row r="4" spans="1:9" x14ac:dyDescent="0.3">
      <c r="A4" s="15">
        <v>1</v>
      </c>
      <c r="B4" t="s">
        <v>26</v>
      </c>
      <c r="C4" t="s">
        <v>27</v>
      </c>
      <c r="D4" s="5" t="str" cm="1">
        <f t="array" ref="D4">IF(OR(B4="", C4=""), "", IFERROR(_xlfn.IFS(
   AND(B4="Administrative", OR(C4="Salary", C4="Fringe")), "Yes",
   AND(B4="Programs", OR(C4="Salary", C4="Fringe")), "Yes",
   AND(B4="Non-Personnel Operating Costs", C4="NPSvcs"), "Yes",
   AND(B4="Materials &amp; Supplies", C4="Mat&amp;Su"), "Yes",
   AND(B4="Subawards/Contractual", C4="NPSvcs"), "Yes",
   AND(B4="Indirect", C4="N/A"), "Yes",
   TRUE, "No - See Acceptable Combo Table"
), ""))</f>
        <v>Yes</v>
      </c>
      <c r="E4" t="s">
        <v>28</v>
      </c>
      <c r="F4" t="s">
        <v>29</v>
      </c>
      <c r="G4" s="1"/>
      <c r="H4" s="1"/>
      <c r="I4" s="1">
        <f>Table425[[#This Row],[Unit Cost / Salary]]*Table425[[#This Row],[Quantity / FTE]]</f>
        <v>0</v>
      </c>
    </row>
    <row r="5" spans="1:9" x14ac:dyDescent="0.3">
      <c r="A5" s="15">
        <v>2</v>
      </c>
      <c r="B5" t="s">
        <v>26</v>
      </c>
      <c r="C5" t="s">
        <v>30</v>
      </c>
      <c r="D5" s="5" t="str" cm="1">
        <f t="array" ref="D5">IF(OR(B5="", C5=""), "", IFERROR(_xlfn.IFS(
   AND(B5="Administrative", OR(C5="Salary", C5="Fringe")), "Yes",
   AND(B5="Programs", OR(C5="Salary", C5="Fringe")), "Yes",
   AND(B5="Non-Personnel Operating Costs", C5="NPSvcs"), "Yes",
   AND(B5="Materials &amp; Supplies", C5="Mat&amp;Su"), "Yes",
   AND(B5="Subawards/Contractual", C5="NPSvcs"), "Yes",
   AND(B5="Indirect", C5="N/A"), "Yes",
   TRUE, "No - See Acceptable Combo Table"
), ""))</f>
        <v>Yes</v>
      </c>
      <c r="E5" t="s">
        <v>30</v>
      </c>
      <c r="F5" t="s">
        <v>31</v>
      </c>
      <c r="G5" s="1"/>
      <c r="H5" s="1"/>
      <c r="I5" s="1">
        <f>Table425[[#This Row],[Unit Cost / Salary]]*Table425[[#This Row],[Quantity / FTE]]</f>
        <v>0</v>
      </c>
    </row>
    <row r="6" spans="1:9" x14ac:dyDescent="0.3">
      <c r="A6" s="15">
        <v>3</v>
      </c>
      <c r="B6" t="s">
        <v>32</v>
      </c>
      <c r="C6" t="s">
        <v>33</v>
      </c>
      <c r="D6" s="5" t="str" cm="1">
        <f t="array" ref="D6">IF(OR(B6="", C6=""), "", IFERROR(_xlfn.IFS(
   AND(B6="Administrative", OR(C6="Salary", C6="Fringe")), "Yes",
   AND(B6="Programs", OR(C6="Salary", C6="Fringe")), "Yes",
   AND(B6="Non-Personnel Operating Costs", C6="NPSvcs"), "Yes",
   AND(B6="Materials &amp; Supplies", C6="Mat&amp;Su"), "Yes",
   AND(B6="Subawards/Contractual", C6="NPSvcs"), "Yes",
   AND(B6="Indirect", C6="N/A"), "Yes",
   TRUE, "No - See Acceptable Combo Table"
), ""))</f>
        <v>Yes</v>
      </c>
      <c r="E6" t="s">
        <v>34</v>
      </c>
      <c r="F6" t="s">
        <v>35</v>
      </c>
      <c r="G6" s="1"/>
      <c r="H6" s="1"/>
      <c r="I6" s="1">
        <f>Table425[[#This Row],[Unit Cost / Salary]]*Table425[[#This Row],[Quantity / FTE]]</f>
        <v>0</v>
      </c>
    </row>
    <row r="7" spans="1:9" x14ac:dyDescent="0.3">
      <c r="A7" s="15">
        <v>4</v>
      </c>
      <c r="B7" t="s">
        <v>36</v>
      </c>
      <c r="C7" t="s">
        <v>27</v>
      </c>
      <c r="D7" s="5" t="str" cm="1">
        <f t="array" ref="D7">IF(OR(B7="", C7=""), "", IFERROR(_xlfn.IFS(
   AND(B7="Administrative", OR(C7="Salary", C7="Fringe")), "Yes",
   AND(B7="Programs", OR(C7="Salary", C7="Fringe")), "Yes",
   AND(B7="Non-Personnel Operating Costs", C7="NPSvcs"), "Yes",
   AND(B7="Materials &amp; Supplies", C7="Mat&amp;Su"), "Yes",
   AND(B7="Subawards/Contractual", C7="NPSvcs"), "Yes",
   AND(B7="Indirect", C7="N/A"), "Yes",
   TRUE, "No - See Acceptable Combo Table"
), ""))</f>
        <v>Yes</v>
      </c>
      <c r="E7" t="s">
        <v>37</v>
      </c>
      <c r="F7" t="s">
        <v>38</v>
      </c>
      <c r="G7" s="1"/>
      <c r="H7" s="1"/>
      <c r="I7" s="1">
        <f>Table425[[#This Row],[Unit Cost / Salary]]*Table425[[#This Row],[Quantity / FTE]]</f>
        <v>0</v>
      </c>
    </row>
    <row r="8" spans="1:9" x14ac:dyDescent="0.3">
      <c r="A8" s="15">
        <v>5</v>
      </c>
      <c r="B8" t="s">
        <v>36</v>
      </c>
      <c r="C8" t="s">
        <v>30</v>
      </c>
      <c r="D8" s="5" t="str" cm="1">
        <f t="array" ref="D8">IF(OR(B8="", C8=""), "", IFERROR(_xlfn.IFS(
   AND(B8="Administrative", OR(C8="Salary", C8="Fringe")), "Yes",
   AND(B8="Programs", OR(C8="Salary", C8="Fringe")), "Yes",
   AND(B8="Non-Personnel Operating Costs", C8="NPSvcs"), "Yes",
   AND(B8="Materials &amp; Supplies", C8="Mat&amp;Su"), "Yes",
   AND(B8="Subawards/Contractual", C8="NPSvcs"), "Yes",
   AND(B8="Indirect", C8="N/A"), "Yes",
   TRUE, "No - See Acceptable Combo Table"
), ""))</f>
        <v>Yes</v>
      </c>
      <c r="E8" t="s">
        <v>30</v>
      </c>
      <c r="F8" t="s">
        <v>39</v>
      </c>
      <c r="G8" s="1"/>
      <c r="H8" s="1"/>
      <c r="I8" s="1">
        <f>Table425[[#This Row],[Unit Cost / Salary]]*Table425[[#This Row],[Quantity / FTE]]</f>
        <v>0</v>
      </c>
    </row>
    <row r="9" spans="1:9" x14ac:dyDescent="0.3">
      <c r="A9" s="15">
        <v>6</v>
      </c>
      <c r="B9" t="s">
        <v>40</v>
      </c>
      <c r="C9" t="s">
        <v>41</v>
      </c>
      <c r="D9" s="5" t="str" cm="1">
        <f t="array" ref="D9">IF(OR(B9="", C9=""), "", IFERROR(_xlfn.IFS(
   AND(B9="Administrative", OR(C9="Salary", C9="Fringe")), "Yes",
   AND(B9="Programs", OR(C9="Salary", C9="Fringe")), "Yes",
   AND(B9="Non-Personnel Operating Costs", C9="NPSvcs"), "Yes",
   AND(B9="Materials &amp; Supplies", C9="Mat&amp;Su"), "Yes",
   AND(B9="Subawards/Contractual", C9="NPSvcs"), "Yes",
   AND(B9="Indirect", C9="N/A"), "Yes",
   TRUE, "No - See Acceptable Combo Table"
), ""))</f>
        <v>Yes</v>
      </c>
      <c r="E9" t="s">
        <v>42</v>
      </c>
      <c r="F9" t="s">
        <v>43</v>
      </c>
      <c r="G9" s="1"/>
      <c r="H9" s="1"/>
      <c r="I9" s="1">
        <f>Table425[[#This Row],[Unit Cost / Salary]]*Table425[[#This Row],[Quantity / FTE]]</f>
        <v>0</v>
      </c>
    </row>
    <row r="10" spans="1:9" x14ac:dyDescent="0.3">
      <c r="A10" s="15">
        <v>7</v>
      </c>
      <c r="B10" t="s">
        <v>40</v>
      </c>
      <c r="C10" t="s">
        <v>41</v>
      </c>
      <c r="D10" s="5" t="str" cm="1">
        <f t="array" ref="D10">IF(OR(B10="", C10=""), "", IFERROR(_xlfn.IFS(
   AND(B10="Administrative", OR(C10="Salary", C10="Fringe")), "Yes",
   AND(B10="Programs", OR(C10="Salary", C10="Fringe")), "Yes",
   AND(B10="Non-Personnel Operating Costs", C10="NPSvcs"), "Yes",
   AND(B10="Materials &amp; Supplies", C10="Mat&amp;Su"), "Yes",
   AND(B10="Subawards/Contractual", C10="NPSvcs"), "Yes",
   AND(B10="Indirect", C10="N/A"), "Yes",
   TRUE, "No - See Acceptable Combo Table"
), ""))</f>
        <v>Yes</v>
      </c>
      <c r="E10" t="s">
        <v>44</v>
      </c>
      <c r="F10" t="s">
        <v>45</v>
      </c>
      <c r="G10" s="1"/>
      <c r="H10" s="1"/>
      <c r="I10" s="1">
        <f>Table425[[#This Row],[Unit Cost / Salary]]*Table425[[#This Row],[Quantity / FTE]]</f>
        <v>0</v>
      </c>
    </row>
    <row r="11" spans="1:9" x14ac:dyDescent="0.3">
      <c r="A11" s="15">
        <v>8</v>
      </c>
      <c r="B11" t="s">
        <v>40</v>
      </c>
      <c r="C11" t="s">
        <v>41</v>
      </c>
      <c r="D11" s="5" t="str" cm="1">
        <f t="array" ref="D11">IF(OR(B11="", C11=""), "", IFERROR(_xlfn.IFS(
   AND(B11="Administrative", OR(C11="Salary", C11="Fringe")), "Yes",
   AND(B11="Programs", OR(C11="Salary", C11="Fringe")), "Yes",
   AND(B11="Non-Personnel Operating Costs", C11="NPSvcs"), "Yes",
   AND(B11="Materials &amp; Supplies", C11="Mat&amp;Su"), "Yes",
   AND(B11="Subawards/Contractual", C11="NPSvcs"), "Yes",
   AND(B11="Indirect", C11="N/A"), "Yes",
   TRUE, "No - See Acceptable Combo Table"
), ""))</f>
        <v>Yes</v>
      </c>
      <c r="E11" t="s">
        <v>46</v>
      </c>
      <c r="F11" t="s">
        <v>47</v>
      </c>
      <c r="G11" s="1"/>
      <c r="H11" s="1"/>
      <c r="I11" s="1">
        <f>Table425[[#This Row],[Unit Cost / Salary]]*Table425[[#This Row],[Quantity / FTE]]</f>
        <v>0</v>
      </c>
    </row>
    <row r="12" spans="1:9" x14ac:dyDescent="0.3">
      <c r="A12" s="15">
        <v>9</v>
      </c>
      <c r="B12" t="s">
        <v>40</v>
      </c>
      <c r="C12" t="s">
        <v>41</v>
      </c>
      <c r="D12" s="5" t="str" cm="1">
        <f t="array" ref="D12">IF(OR(B12="", C12=""), "", IFERROR(_xlfn.IFS(
   AND(B12="Administrative", OR(C12="Salary", C12="Fringe")), "Yes",
   AND(B12="Programs", OR(C12="Salary", C12="Fringe")), "Yes",
   AND(B12="Non-Personnel Operating Costs", C12="NPSvcs"), "Yes",
   AND(B12="Materials &amp; Supplies", C12="Mat&amp;Su"), "Yes",
   AND(B12="Subawards/Contractual", C12="NPSvcs"), "Yes",
   AND(B12="Indirect", C12="N/A"), "Yes",
   TRUE, "No - See Acceptable Combo Table"
), ""))</f>
        <v>Yes</v>
      </c>
      <c r="E12" t="s">
        <v>48</v>
      </c>
      <c r="F12" t="s">
        <v>49</v>
      </c>
      <c r="G12" s="1"/>
      <c r="H12" s="1"/>
      <c r="I12" s="1">
        <f>Table425[[#This Row],[Unit Cost / Salary]]*Table425[[#This Row],[Quantity / FTE]]</f>
        <v>0</v>
      </c>
    </row>
    <row r="13" spans="1:9" x14ac:dyDescent="0.3">
      <c r="A13" s="15">
        <v>10</v>
      </c>
      <c r="B13" t="s">
        <v>40</v>
      </c>
      <c r="C13" t="s">
        <v>41</v>
      </c>
      <c r="D13" s="5" t="str" cm="1">
        <f t="array" ref="D13">IF(OR(B13="", C13=""), "", IFERROR(_xlfn.IFS(
   AND(B13="Administrative", OR(C13="Salary", C13="Fringe")), "Yes",
   AND(B13="Programs", OR(C13="Salary", C13="Fringe")), "Yes",
   AND(B13="Non-Personnel Operating Costs", C13="NPSvcs"), "Yes",
   AND(B13="Materials &amp; Supplies", C13="Mat&amp;Su"), "Yes",
   AND(B13="Subawards/Contractual", C13="NPSvcs"), "Yes",
   AND(B13="Indirect", C13="N/A"), "Yes",
   TRUE, "No - See Acceptable Combo Table"
), ""))</f>
        <v>Yes</v>
      </c>
      <c r="E13" t="s">
        <v>50</v>
      </c>
      <c r="F13" t="s">
        <v>51</v>
      </c>
      <c r="G13" s="1"/>
      <c r="H13" s="1"/>
      <c r="I13" s="1">
        <f>Table425[[#This Row],[Unit Cost / Salary]]*Table425[[#This Row],[Quantity / FTE]]</f>
        <v>0</v>
      </c>
    </row>
    <row r="14" spans="1:9" x14ac:dyDescent="0.3">
      <c r="A14" s="15">
        <v>11</v>
      </c>
      <c r="B14" t="s">
        <v>40</v>
      </c>
      <c r="C14" t="s">
        <v>41</v>
      </c>
      <c r="D14" s="5" t="str" cm="1">
        <f t="array" ref="D14">IF(OR(B14="", C14=""), "", IFERROR(_xlfn.IFS(
   AND(B14="Administrative", OR(C14="Salary", C14="Fringe")), "Yes",
   AND(B14="Programs", OR(C14="Salary", C14="Fringe")), "Yes",
   AND(B14="Non-Personnel Operating Costs", C14="NPSvcs"), "Yes",
   AND(B14="Materials &amp; Supplies", C14="Mat&amp;Su"), "Yes",
   AND(B14="Subawards/Contractual", C14="NPSvcs"), "Yes",
   AND(B14="Indirect", C14="N/A"), "Yes",
   TRUE, "No - See Acceptable Combo Table"
), ""))</f>
        <v>Yes</v>
      </c>
      <c r="E14" t="s">
        <v>52</v>
      </c>
      <c r="F14" t="s">
        <v>53</v>
      </c>
      <c r="G14" s="1"/>
      <c r="H14" s="1"/>
      <c r="I14" s="1">
        <f>Table425[[#This Row],[Unit Cost / Salary]]*Table425[[#This Row],[Quantity / FTE]]</f>
        <v>0</v>
      </c>
    </row>
    <row r="15" spans="1:9" x14ac:dyDescent="0.3">
      <c r="A15" s="15">
        <v>12</v>
      </c>
      <c r="B15" t="s">
        <v>40</v>
      </c>
      <c r="C15" t="s">
        <v>41</v>
      </c>
      <c r="D15" s="5" t="str" cm="1">
        <f t="array" ref="D15">IF(OR(B15="", C15=""), "", IFERROR(_xlfn.IFS(
   AND(B15="Administrative", OR(C15="Salary", C15="Fringe")), "Yes",
   AND(B15="Programs", OR(C15="Salary", C15="Fringe")), "Yes",
   AND(B15="Non-Personnel Operating Costs", C15="NPSvcs"), "Yes",
   AND(B15="Materials &amp; Supplies", C15="Mat&amp;Su"), "Yes",
   AND(B15="Subawards/Contractual", C15="NPSvcs"), "Yes",
   AND(B15="Indirect", C15="N/A"), "Yes",
   TRUE, "No - See Acceptable Combo Table"
), ""))</f>
        <v>Yes</v>
      </c>
      <c r="E15" t="s">
        <v>54</v>
      </c>
      <c r="F15" t="s">
        <v>55</v>
      </c>
      <c r="G15" s="1"/>
      <c r="H15" s="1"/>
      <c r="I15" s="1">
        <f>Table425[[#This Row],[Unit Cost / Salary]]*Table425[[#This Row],[Quantity / FTE]]</f>
        <v>0</v>
      </c>
    </row>
    <row r="16" spans="1:9" x14ac:dyDescent="0.3">
      <c r="A16" s="15">
        <v>13</v>
      </c>
      <c r="B16" t="s">
        <v>40</v>
      </c>
      <c r="C16" t="s">
        <v>41</v>
      </c>
      <c r="D16" s="5" t="str" cm="1">
        <f t="array" ref="D16">IF(OR(B16="", C16=""), "", IFERROR(_xlfn.IFS(
   AND(B16="Administrative", OR(C16="Salary", C16="Fringe")), "Yes",
   AND(B16="Programs", OR(C16="Salary", C16="Fringe")), "Yes",
   AND(B16="Non-Personnel Operating Costs", C16="NPSvcs"), "Yes",
   AND(B16="Materials &amp; Supplies", C16="Mat&amp;Su"), "Yes",
   AND(B16="Subawards/Contractual", C16="NPSvcs"), "Yes",
   AND(B16="Indirect", C16="N/A"), "Yes",
   TRUE, "No - See Acceptable Combo Table"
), ""))</f>
        <v>Yes</v>
      </c>
      <c r="E16" t="s">
        <v>56</v>
      </c>
      <c r="F16" t="s">
        <v>57</v>
      </c>
      <c r="G16" s="1"/>
      <c r="H16" s="1"/>
      <c r="I16" s="1">
        <f>Table425[[#This Row],[Unit Cost / Salary]]*Table425[[#This Row],[Quantity / FTE]]</f>
        <v>0</v>
      </c>
    </row>
    <row r="17" spans="1:9" x14ac:dyDescent="0.3">
      <c r="A17" s="15">
        <v>14</v>
      </c>
      <c r="B17" t="s">
        <v>40</v>
      </c>
      <c r="C17" t="s">
        <v>41</v>
      </c>
      <c r="D17" s="5" t="str" cm="1">
        <f t="array" ref="D17">IF(OR(B17="", C17=""), "", IFERROR(_xlfn.IFS(
   AND(B17="Administrative", OR(C17="Salary", C17="Fringe")), "Yes",
   AND(B17="Programs", OR(C17="Salary", C17="Fringe")), "Yes",
   AND(B17="Non-Personnel Operating Costs", C17="NPSvcs"), "Yes",
   AND(B17="Materials &amp; Supplies", C17="Mat&amp;Su"), "Yes",
   AND(B17="Subawards/Contractual", C17="NPSvcs"), "Yes",
   AND(B17="Indirect", C17="N/A"), "Yes",
   TRUE, "No - See Acceptable Combo Table"
), ""))</f>
        <v>Yes</v>
      </c>
      <c r="E17" t="s">
        <v>58</v>
      </c>
      <c r="F17" t="s">
        <v>59</v>
      </c>
      <c r="G17" s="1"/>
      <c r="H17" s="1"/>
      <c r="I17" s="1">
        <f>Table425[[#This Row],[Unit Cost / Salary]]*Table425[[#This Row],[Quantity / FTE]]</f>
        <v>0</v>
      </c>
    </row>
    <row r="18" spans="1:9" x14ac:dyDescent="0.3">
      <c r="A18" s="15">
        <v>15</v>
      </c>
      <c r="B18" t="s">
        <v>40</v>
      </c>
      <c r="C18" t="s">
        <v>41</v>
      </c>
      <c r="D18" s="5" t="str" cm="1">
        <f t="array" ref="D18">IF(OR(B18="", C18=""), "", IFERROR(_xlfn.IFS(
   AND(B18="Administrative", OR(C18="Salary", C18="Fringe")), "Yes",
   AND(B18="Programs", OR(C18="Salary", C18="Fringe")), "Yes",
   AND(B18="Non-Personnel Operating Costs", C18="NPSvcs"), "Yes",
   AND(B18="Materials &amp; Supplies", C18="Mat&amp;Su"), "Yes",
   AND(B18="Subawards/Contractual", C18="NPSvcs"), "Yes",
   AND(B18="Indirect", C18="N/A"), "Yes",
   TRUE, "No - See Acceptable Combo Table"
), ""))</f>
        <v>Yes</v>
      </c>
      <c r="E18" t="s">
        <v>60</v>
      </c>
      <c r="F18" t="s">
        <v>61</v>
      </c>
      <c r="G18" s="1"/>
      <c r="H18" s="1"/>
      <c r="I18" s="1">
        <f>Table425[[#This Row],[Unit Cost / Salary]]*Table425[[#This Row],[Quantity / FTE]]</f>
        <v>0</v>
      </c>
    </row>
    <row r="19" spans="1:9" x14ac:dyDescent="0.3">
      <c r="A19" s="15">
        <v>16</v>
      </c>
      <c r="B19" t="s">
        <v>40</v>
      </c>
      <c r="C19" t="s">
        <v>41</v>
      </c>
      <c r="D19" s="5" t="str" cm="1">
        <f t="array" ref="D19">IF(OR(B19="", C19=""), "", IFERROR(_xlfn.IFS(
   AND(B19="Administrative", OR(C19="Salary", C19="Fringe")), "Yes",
   AND(B19="Programs", OR(C19="Salary", C19="Fringe")), "Yes",
   AND(B19="Non-Personnel Operating Costs", C19="NPSvcs"), "Yes",
   AND(B19="Materials &amp; Supplies", C19="Mat&amp;Su"), "Yes",
   AND(B19="Subawards/Contractual", C19="NPSvcs"), "Yes",
   AND(B19="Indirect", C19="N/A"), "Yes",
   TRUE, "No - See Acceptable Combo Table"
), ""))</f>
        <v>Yes</v>
      </c>
      <c r="E19" t="s">
        <v>62</v>
      </c>
      <c r="F19" t="s">
        <v>63</v>
      </c>
      <c r="G19" s="1"/>
      <c r="H19" s="1"/>
      <c r="I19" s="1">
        <f>Table425[[#This Row],[Unit Cost / Salary]]*Table425[[#This Row],[Quantity / FTE]]</f>
        <v>0</v>
      </c>
    </row>
    <row r="20" spans="1:9" x14ac:dyDescent="0.3">
      <c r="A20" s="15">
        <v>17</v>
      </c>
      <c r="B20" t="s">
        <v>40</v>
      </c>
      <c r="C20" t="s">
        <v>41</v>
      </c>
      <c r="D20" s="5" t="str" cm="1">
        <f t="array" ref="D20">IF(OR(B20="", C20=""), "", IFERROR(_xlfn.IFS(
   AND(B20="Administrative", OR(C20="Salary", C20="Fringe")), "Yes",
   AND(B20="Programs", OR(C20="Salary", C20="Fringe")), "Yes",
   AND(B20="Non-Personnel Operating Costs", C20="NPSvcs"), "Yes",
   AND(B20="Materials &amp; Supplies", C20="Mat&amp;Su"), "Yes",
   AND(B20="Subawards/Contractual", C20="NPSvcs"), "Yes",
   AND(B20="Indirect", C20="N/A"), "Yes",
   TRUE, "No - See Acceptable Combo Table"
), ""))</f>
        <v>Yes</v>
      </c>
      <c r="E20" t="s">
        <v>64</v>
      </c>
      <c r="F20" t="s">
        <v>65</v>
      </c>
      <c r="G20" s="1"/>
      <c r="H20" s="1"/>
      <c r="I20" s="1">
        <f>Table425[[#This Row],[Unit Cost / Salary]]*Table425[[#This Row],[Quantity / FTE]]</f>
        <v>0</v>
      </c>
    </row>
    <row r="21" spans="1:9" x14ac:dyDescent="0.3">
      <c r="A21" s="15">
        <v>18</v>
      </c>
      <c r="B21" t="s">
        <v>40</v>
      </c>
      <c r="C21" t="s">
        <v>41</v>
      </c>
      <c r="D21" s="5" t="str" cm="1">
        <f t="array" ref="D21">IF(OR(B21="", C21=""), "", IFERROR(_xlfn.IFS(
   AND(B21="Administrative", OR(C21="Salary", C21="Fringe")), "Yes",
   AND(B21="Programs", OR(C21="Salary", C21="Fringe")), "Yes",
   AND(B21="Non-Personnel Operating Costs", C21="NPSvcs"), "Yes",
   AND(B21="Materials &amp; Supplies", C21="Mat&amp;Su"), "Yes",
   AND(B21="Subawards/Contractual", C21="NPSvcs"), "Yes",
   AND(B21="Indirect", C21="N/A"), "Yes",
   TRUE, "No - See Acceptable Combo Table"
), ""))</f>
        <v>Yes</v>
      </c>
      <c r="E21" t="s">
        <v>66</v>
      </c>
      <c r="F21" t="s">
        <v>67</v>
      </c>
      <c r="G21" s="1"/>
      <c r="H21" s="1"/>
      <c r="I21" s="1">
        <f>Table425[[#This Row],[Unit Cost / Salary]]*Table425[[#This Row],[Quantity / FTE]]</f>
        <v>0</v>
      </c>
    </row>
    <row r="22" spans="1:9" x14ac:dyDescent="0.3">
      <c r="A22" s="15">
        <v>19</v>
      </c>
      <c r="B22" t="s">
        <v>68</v>
      </c>
      <c r="C22" t="s">
        <v>69</v>
      </c>
      <c r="D22" s="5" t="str" cm="1">
        <f t="array" ref="D22">IF(OR(B22="", C22=""), "", IFERROR(_xlfn.IFS(
   AND(B22="Administrative", OR(C22="Salary", C22="Fringe")), "Yes",
   AND(B22="Programs", OR(C22="Salary", C22="Fringe")), "Yes",
   AND(B22="Non-Personnel Operating Costs", C22="NPSvcs"), "Yes",
   AND(B22="Materials &amp; Supplies", C22="Mat&amp;Su"), "Yes",
   AND(B22="Subawards/Contractual", C22="NPSvcs"), "Yes",
   AND(B22="Indirect", C22="N/A"), "Yes",
   TRUE, "No - See Acceptable Combo Table"
), ""))</f>
        <v>Yes</v>
      </c>
      <c r="E22" t="s">
        <v>70</v>
      </c>
      <c r="F22" t="s">
        <v>71</v>
      </c>
      <c r="G22" s="1"/>
      <c r="H22" s="1"/>
      <c r="I22" s="1">
        <f>Table425[[#This Row],[Unit Cost / Salary]]*Table425[[#This Row],[Quantity / FTE]]</f>
        <v>0</v>
      </c>
    </row>
    <row r="23" spans="1:9" x14ac:dyDescent="0.3">
      <c r="A23" s="15">
        <v>20</v>
      </c>
      <c r="B23" t="s">
        <v>68</v>
      </c>
      <c r="C23" t="s">
        <v>69</v>
      </c>
      <c r="D23" s="5" t="str" cm="1">
        <f t="array" ref="D23">IF(OR(B23="", C23=""), "", IFERROR(_xlfn.IFS(
   AND(B23="Administrative", OR(C23="Salary", C23="Fringe")), "Yes",
   AND(B23="Programs", OR(C23="Salary", C23="Fringe")), "Yes",
   AND(B23="Non-Personnel Operating Costs", C23="NPSvcs"), "Yes",
   AND(B23="Materials &amp; Supplies", C23="Mat&amp;Su"), "Yes",
   AND(B23="Subawards/Contractual", C23="NPSvcs"), "Yes",
   AND(B23="Indirect", C23="N/A"), "Yes",
   TRUE, "No - See Acceptable Combo Table"
), ""))</f>
        <v>Yes</v>
      </c>
      <c r="E23" t="s">
        <v>72</v>
      </c>
      <c r="F23" t="s">
        <v>73</v>
      </c>
      <c r="G23" s="1"/>
      <c r="H23" s="1"/>
      <c r="I23" s="1">
        <f>Table425[[#This Row],[Unit Cost / Salary]]*Table425[[#This Row],[Quantity / FTE]]</f>
        <v>0</v>
      </c>
    </row>
    <row r="24" spans="1:9" x14ac:dyDescent="0.3">
      <c r="A24" s="15">
        <v>21</v>
      </c>
      <c r="B24" t="s">
        <v>68</v>
      </c>
      <c r="C24" t="s">
        <v>69</v>
      </c>
      <c r="D24" s="5" t="str" cm="1">
        <f t="array" ref="D24">IF(OR(B24="", C24=""), "", IFERROR(_xlfn.IFS(
   AND(B24="Administrative", OR(C24="Salary", C24="Fringe")), "Yes",
   AND(B24="Programs", OR(C24="Salary", C24="Fringe")), "Yes",
   AND(B24="Non-Personnel Operating Costs", C24="NPSvcs"), "Yes",
   AND(B24="Materials &amp; Supplies", C24="Mat&amp;Su"), "Yes",
   AND(B24="Subawards/Contractual", C24="NPSvcs"), "Yes",
   AND(B24="Indirect", C24="N/A"), "Yes",
   TRUE, "No - See Acceptable Combo Table"
), ""))</f>
        <v>Yes</v>
      </c>
      <c r="E24" t="s">
        <v>74</v>
      </c>
      <c r="F24" t="s">
        <v>75</v>
      </c>
      <c r="G24" s="1"/>
      <c r="H24" s="1"/>
      <c r="I24" s="1">
        <f>Table425[[#This Row],[Unit Cost / Salary]]*Table425[[#This Row],[Quantity / FTE]]</f>
        <v>0</v>
      </c>
    </row>
    <row r="25" spans="1:9" x14ac:dyDescent="0.3">
      <c r="A25" s="15">
        <v>22</v>
      </c>
      <c r="B25" t="s">
        <v>76</v>
      </c>
      <c r="C25" t="s">
        <v>41</v>
      </c>
      <c r="D25" s="5" t="str" cm="1">
        <f t="array" ref="D25">IF(OR(B25="", C25=""), "", IFERROR(_xlfn.IFS(
   AND(B25="Administrative", OR(C25="Salary", C25="Fringe")), "Yes",
   AND(B25="Programs", OR(C25="Salary", C25="Fringe")), "Yes",
   AND(B25="Non-Personnel Operating Costs", C25="NPSvcs"), "Yes",
   AND(B25="Materials &amp; Supplies", C25="Mat&amp;Su"), "Yes",
   AND(B25="Subawards/Contractual", C25="NPSvcs"), "Yes",
   AND(B25="Indirect", C25="N/A"), "Yes",
   TRUE, "No - See Acceptable Combo Table"
), ""))</f>
        <v>Yes</v>
      </c>
      <c r="E25" t="s">
        <v>77</v>
      </c>
      <c r="F25" t="s">
        <v>78</v>
      </c>
      <c r="G25" s="1"/>
      <c r="H25" s="1"/>
      <c r="I25" s="1">
        <f>Table425[[#This Row],[Unit Cost / Salary]]*Table425[[#This Row],[Quantity / FTE]]</f>
        <v>0</v>
      </c>
    </row>
    <row r="26" spans="1:9" x14ac:dyDescent="0.3">
      <c r="A26" s="15">
        <v>23</v>
      </c>
      <c r="B26" t="s">
        <v>76</v>
      </c>
      <c r="C26" t="s">
        <v>41</v>
      </c>
      <c r="D26" s="5" t="str" cm="1">
        <f t="array" ref="D26">IF(OR(B26="", C26=""), "", IFERROR(_xlfn.IFS(
   AND(B26="Administrative", OR(C26="Salary", C26="Fringe")), "Yes",
   AND(B26="Programs", OR(C26="Salary", C26="Fringe")), "Yes",
   AND(B26="Non-Personnel Operating Costs", C26="NPSvcs"), "Yes",
   AND(B26="Materials &amp; Supplies", C26="Mat&amp;Su"), "Yes",
   AND(B26="Subawards/Contractual", C26="NPSvcs"), "Yes",
   AND(B26="Indirect", C26="N/A"), "Yes",
   TRUE, "No - See Acceptable Combo Table"
), ""))</f>
        <v>Yes</v>
      </c>
      <c r="E26" t="s">
        <v>79</v>
      </c>
      <c r="F26" t="s">
        <v>80</v>
      </c>
      <c r="G26" s="1"/>
      <c r="H26" s="1"/>
      <c r="I26" s="1">
        <f>Table425[[#This Row],[Unit Cost / Salary]]*Table425[[#This Row],[Quantity / FTE]]</f>
        <v>0</v>
      </c>
    </row>
    <row r="27" spans="1:9" x14ac:dyDescent="0.3">
      <c r="A27" s="15">
        <v>24</v>
      </c>
      <c r="B27" t="s">
        <v>76</v>
      </c>
      <c r="C27" t="s">
        <v>41</v>
      </c>
      <c r="D27" s="5" t="str" cm="1">
        <f t="array" ref="D27">IF(OR(B27="", C27=""), "", IFERROR(_xlfn.IFS(
   AND(B27="Administrative", OR(C27="Salary", C27="Fringe")), "Yes",
   AND(B27="Programs", OR(C27="Salary", C27="Fringe")), "Yes",
   AND(B27="Non-Personnel Operating Costs", C27="NPSvcs"), "Yes",
   AND(B27="Materials &amp; Supplies", C27="Mat&amp;Su"), "Yes",
   AND(B27="Subawards/Contractual", C27="NPSvcs"), "Yes",
   AND(B27="Indirect", C27="N/A"), "Yes",
   TRUE, "No - See Acceptable Combo Table"
), ""))</f>
        <v>Yes</v>
      </c>
      <c r="E27" t="s">
        <v>81</v>
      </c>
      <c r="F27" t="s">
        <v>82</v>
      </c>
      <c r="G27" s="1"/>
      <c r="H27" s="1"/>
      <c r="I27" s="1">
        <f>Table425[[#This Row],[Unit Cost / Salary]]*Table425[[#This Row],[Quantity / FTE]]</f>
        <v>0</v>
      </c>
    </row>
    <row r="28" spans="1:9" x14ac:dyDescent="0.3">
      <c r="A28" s="15">
        <v>25</v>
      </c>
      <c r="C28"/>
      <c r="D28" s="5" t="str" cm="1">
        <f t="array" ref="D28">IF(OR(B28="", C28=""), "", IFERROR(_xlfn.IFS(
   AND(B28="Administrative", OR(C28="Salary", C28="Fringe")), "Yes",
   AND(B28="Programs", OR(C28="Salary", C28="Fringe")), "Yes",
   AND(B28="Non-Personnel Operating Costs", C28="NPSvcs"), "Yes",
   AND(B28="Materials &amp; Supplies", C28="Mat&amp;Su"), "Yes",
   AND(B28="Subawards/Contractual", C28="NPSvcs"), "Yes",
   AND(B28="Indirect", C28="N/A"), "Yes",
   TRUE, "No - See Acceptable Combo Table"
), ""))</f>
        <v/>
      </c>
      <c r="G28" s="1"/>
      <c r="H28" s="1"/>
      <c r="I28" s="1">
        <f>Table425[[#This Row],[Unit Cost / Salary]]*Table425[[#This Row],[Quantity / FTE]]</f>
        <v>0</v>
      </c>
    </row>
    <row r="29" spans="1:9" x14ac:dyDescent="0.3">
      <c r="A29" s="15">
        <v>26</v>
      </c>
      <c r="C29"/>
      <c r="D29" s="5" t="str" cm="1">
        <f t="array" ref="D29">IF(OR(B29="", C29=""), "", IFERROR(_xlfn.IFS(
   AND(B29="Administrative", OR(C29="Salary", C29="Fringe")), "Yes",
   AND(B29="Programs", OR(C29="Salary", C29="Fringe")), "Yes",
   AND(B29="Non-Personnel Operating Costs", C29="NPSvcs"), "Yes",
   AND(B29="Materials &amp; Supplies", C29="Mat&amp;Su"), "Yes",
   AND(B29="Subawards/Contractual", C29="NPSvcs"), "Yes",
   AND(B29="Indirect", C29="N/A"), "Yes",
   TRUE, "No - See Acceptable Combo Table"
), ""))</f>
        <v/>
      </c>
      <c r="G29" s="1"/>
      <c r="H29" s="1"/>
      <c r="I29" s="1">
        <f>Table425[[#This Row],[Unit Cost / Salary]]*Table425[[#This Row],[Quantity / FTE]]</f>
        <v>0</v>
      </c>
    </row>
    <row r="30" spans="1:9" x14ac:dyDescent="0.3">
      <c r="A30" s="15">
        <v>27</v>
      </c>
      <c r="C30"/>
      <c r="D30" s="5" t="str" cm="1">
        <f t="array" ref="D30">IF(OR(B30="", C30=""), "", IFERROR(_xlfn.IFS(
   AND(B30="Administrative", OR(C30="Salary", C30="Fringe")), "Yes",
   AND(B30="Programs", OR(C30="Salary", C30="Fringe")), "Yes",
   AND(B30="Non-Personnel Operating Costs", C30="NPSvcs"), "Yes",
   AND(B30="Materials &amp; Supplies", C30="Mat&amp;Su"), "Yes",
   AND(B30="Subawards/Contractual", C30="NPSvcs"), "Yes",
   AND(B30="Indirect", C30="N/A"), "Yes",
   TRUE, "No - See Acceptable Combo Table"
), ""))</f>
        <v/>
      </c>
      <c r="G30" s="1"/>
      <c r="H30" s="1"/>
      <c r="I30" s="1">
        <f>Table425[[#This Row],[Unit Cost / Salary]]*Table425[[#This Row],[Quantity / FTE]]</f>
        <v>0</v>
      </c>
    </row>
    <row r="31" spans="1:9" x14ac:dyDescent="0.3">
      <c r="A31" s="15">
        <v>28</v>
      </c>
      <c r="C31"/>
      <c r="D31" s="5" t="str" cm="1">
        <f t="array" ref="D31">IF(OR(B31="", C31=""), "", IFERROR(_xlfn.IFS(
   AND(B31="Administrative", OR(C31="Salary", C31="Fringe")), "Yes",
   AND(B31="Programs", OR(C31="Salary", C31="Fringe")), "Yes",
   AND(B31="Non-Personnel Operating Costs", C31="NPSvcs"), "Yes",
   AND(B31="Materials &amp; Supplies", C31="Mat&amp;Su"), "Yes",
   AND(B31="Subawards/Contractual", C31="NPSvcs"), "Yes",
   AND(B31="Indirect", C31="N/A"), "Yes",
   TRUE, "No - See Acceptable Combo Table"
), ""))</f>
        <v/>
      </c>
      <c r="G31" s="1"/>
      <c r="H31" s="1"/>
      <c r="I31" s="1">
        <f>Table425[[#This Row],[Unit Cost / Salary]]*Table425[[#This Row],[Quantity / FTE]]</f>
        <v>0</v>
      </c>
    </row>
    <row r="32" spans="1:9" x14ac:dyDescent="0.3">
      <c r="A32" s="15">
        <v>29</v>
      </c>
      <c r="C32"/>
      <c r="D32" s="5" t="str" cm="1">
        <f t="array" ref="D32">IF(OR(B32="", C32=""), "", IFERROR(_xlfn.IFS(
   AND(B32="Administrative", OR(C32="Salary", C32="Fringe")), "Yes",
   AND(B32="Programs", OR(C32="Salary", C32="Fringe")), "Yes",
   AND(B32="Non-Personnel Operating Costs", C32="NPSvcs"), "Yes",
   AND(B32="Materials &amp; Supplies", C32="Mat&amp;Su"), "Yes",
   AND(B32="Subawards/Contractual", C32="NPSvcs"), "Yes",
   AND(B32="Indirect", C32="N/A"), "Yes",
   TRUE, "No - See Acceptable Combo Table"
), ""))</f>
        <v/>
      </c>
      <c r="G32" s="1"/>
      <c r="H32" s="1"/>
      <c r="I32" s="1">
        <f>Table425[[#This Row],[Unit Cost / Salary]]*Table425[[#This Row],[Quantity / FTE]]</f>
        <v>0</v>
      </c>
    </row>
    <row r="33" spans="1:9" x14ac:dyDescent="0.3">
      <c r="A33" s="15">
        <v>30</v>
      </c>
      <c r="C33"/>
      <c r="D33" s="5" t="str" cm="1">
        <f t="array" ref="D33">IF(OR(B33="", C33=""), "", IFERROR(_xlfn.IFS(
   AND(B33="Administrative", OR(C33="Salary", C33="Fringe")), "Yes",
   AND(B33="Programs", OR(C33="Salary", C33="Fringe")), "Yes",
   AND(B33="Non-Personnel Operating Costs", C33="NPSvcs"), "Yes",
   AND(B33="Materials &amp; Supplies", C33="Mat&amp;Su"), "Yes",
   AND(B33="Subawards/Contractual", C33="NPSvcs"), "Yes",
   AND(B33="Indirect", C33="N/A"), "Yes",
   TRUE, "No - See Acceptable Combo Table"
), ""))</f>
        <v/>
      </c>
      <c r="G33" s="17"/>
      <c r="H33" s="17"/>
      <c r="I33" s="17">
        <f>Table425[[#This Row],[Unit Cost / Salary]]*Table425[[#This Row],[Quantity / FTE]]</f>
        <v>0</v>
      </c>
    </row>
    <row r="34" spans="1:9" x14ac:dyDescent="0.3">
      <c r="A34" s="15">
        <v>31</v>
      </c>
      <c r="C34"/>
      <c r="D34" s="5" t="str" cm="1">
        <f t="array" ref="D34">IF(OR(B34="", C34=""), "", IFERROR(_xlfn.IFS(
   AND(B34="Administrative", OR(C34="Salary", C34="Fringe")), "Yes",
   AND(B34="Programs", OR(C34="Salary", C34="Fringe")), "Yes",
   AND(B34="Non-Personnel Operating Costs", C34="NPSvcs"), "Yes",
   AND(B34="Materials &amp; Supplies", C34="Mat&amp;Su"), "Yes",
   AND(B34="Subawards/Contractual", C34="NPSvcs"), "Yes",
   AND(B34="Indirect", C34="N/A"), "Yes",
   TRUE, "No - See Acceptable Combo Table"
), ""))</f>
        <v/>
      </c>
      <c r="G34" s="1"/>
      <c r="H34" s="1"/>
      <c r="I34" s="1">
        <f>Table425[[#This Row],[Unit Cost / Salary]]*Table425[[#This Row],[Quantity / FTE]]</f>
        <v>0</v>
      </c>
    </row>
    <row r="35" spans="1:9" x14ac:dyDescent="0.3">
      <c r="A35" s="15">
        <v>32</v>
      </c>
      <c r="C35"/>
      <c r="D35" s="5" t="str" cm="1">
        <f t="array" ref="D35">IF(OR(B35="", C35=""), "", IFERROR(_xlfn.IFS(
   AND(B35="Administrative", OR(C35="Salary", C35="Fringe")), "Yes",
   AND(B35="Programs", OR(C35="Salary", C35="Fringe")), "Yes",
   AND(B35="Non-Personnel Operating Costs", C35="NPSvcs"), "Yes",
   AND(B35="Materials &amp; Supplies", C35="Mat&amp;Su"), "Yes",
   AND(B35="Subawards/Contractual", C35="NPSvcs"), "Yes",
   AND(B35="Indirect", C35="N/A"), "Yes",
   TRUE, "No - See Acceptable Combo Table"
), ""))</f>
        <v/>
      </c>
      <c r="G35" s="1"/>
      <c r="H35" s="1"/>
      <c r="I35" s="1">
        <f>Table425[[#This Row],[Unit Cost / Salary]]*Table425[[#This Row],[Quantity / FTE]]</f>
        <v>0</v>
      </c>
    </row>
    <row r="36" spans="1:9" x14ac:dyDescent="0.3">
      <c r="A36" s="15">
        <v>33</v>
      </c>
      <c r="C36"/>
      <c r="D36" s="5" t="str" cm="1">
        <f t="array" ref="D36">IF(OR(B36="", C36=""), "", IFERROR(_xlfn.IFS(
   AND(B36="Administrative", OR(C36="Salary", C36="Fringe")), "Yes",
   AND(B36="Programs", OR(C36="Salary", C36="Fringe")), "Yes",
   AND(B36="Non-Personnel Operating Costs", C36="NPSvcs"), "Yes",
   AND(B36="Materials &amp; Supplies", C36="Mat&amp;Su"), "Yes",
   AND(B36="Subawards/Contractual", C36="NPSvcs"), "Yes",
   AND(B36="Indirect", C36="N/A"), "Yes",
   TRUE, "No - See Acceptable Combo Table"
), ""))</f>
        <v/>
      </c>
      <c r="G36" s="1"/>
      <c r="H36" s="1"/>
      <c r="I36" s="1">
        <f>Table425[[#This Row],[Unit Cost / Salary]]*Table425[[#This Row],[Quantity / FTE]]</f>
        <v>0</v>
      </c>
    </row>
    <row r="37" spans="1:9" x14ac:dyDescent="0.3">
      <c r="A37" s="15">
        <v>34</v>
      </c>
      <c r="C37"/>
      <c r="D37" s="5" t="str" cm="1">
        <f t="array" ref="D37">IF(OR(B37="", C37=""), "", IFERROR(_xlfn.IFS(
   AND(B37="Administrative", OR(C37="Salary", C37="Fringe")), "Yes",
   AND(B37="Programs", OR(C37="Salary", C37="Fringe")), "Yes",
   AND(B37="Non-Personnel Operating Costs", C37="NPSvcs"), "Yes",
   AND(B37="Materials &amp; Supplies", C37="Mat&amp;Su"), "Yes",
   AND(B37="Subawards/Contractual", C37="NPSvcs"), "Yes",
   AND(B37="Indirect", C37="N/A"), "Yes",
   TRUE, "No - See Acceptable Combo Table"
), ""))</f>
        <v/>
      </c>
      <c r="G37" s="1"/>
      <c r="H37" s="1"/>
      <c r="I37" s="1">
        <f>Table425[[#This Row],[Unit Cost / Salary]]*Table425[[#This Row],[Quantity / FTE]]</f>
        <v>0</v>
      </c>
    </row>
    <row r="38" spans="1:9" x14ac:dyDescent="0.3">
      <c r="A38" s="15">
        <v>35</v>
      </c>
      <c r="C38"/>
      <c r="D38" s="5" t="str" cm="1">
        <f t="array" ref="D38">IF(OR(B38="", C38=""), "", IFERROR(_xlfn.IFS(
   AND(B38="Administrative", OR(C38="Salary", C38="Fringe")), "Yes",
   AND(B38="Programs", OR(C38="Salary", C38="Fringe")), "Yes",
   AND(B38="Non-Personnel Operating Costs", C38="NPSvcs"), "Yes",
   AND(B38="Materials &amp; Supplies", C38="Mat&amp;Su"), "Yes",
   AND(B38="Subawards/Contractual", C38="NPSvcs"), "Yes",
   AND(B38="Indirect", C38="N/A"), "Yes",
   TRUE, "No - See Acceptable Combo Table"
), ""))</f>
        <v/>
      </c>
      <c r="G38" s="1"/>
      <c r="H38" s="1"/>
      <c r="I38" s="1">
        <f>Table425[[#This Row],[Unit Cost / Salary]]*Table425[[#This Row],[Quantity / FTE]]</f>
        <v>0</v>
      </c>
    </row>
    <row r="39" spans="1:9" x14ac:dyDescent="0.3">
      <c r="A39" s="15">
        <v>36</v>
      </c>
      <c r="C39"/>
      <c r="D39" s="5" t="str" cm="1">
        <f t="array" ref="D39">IF(OR(B39="", C39=""), "", IFERROR(_xlfn.IFS(
   AND(B39="Administrative", OR(C39="Salary", C39="Fringe")), "Yes",
   AND(B39="Programs", OR(C39="Salary", C39="Fringe")), "Yes",
   AND(B39="Non-Personnel Operating Costs", C39="NPSvcs"), "Yes",
   AND(B39="Materials &amp; Supplies", C39="Mat&amp;Su"), "Yes",
   AND(B39="Subawards/Contractual", C39="NPSvcs"), "Yes",
   AND(B39="Indirect", C39="N/A"), "Yes",
   TRUE, "No - See Acceptable Combo Table"
), ""))</f>
        <v/>
      </c>
      <c r="G39" s="1"/>
      <c r="H39" s="1"/>
      <c r="I39" s="1">
        <f>Table425[[#This Row],[Unit Cost / Salary]]*Table425[[#This Row],[Quantity / FTE]]</f>
        <v>0</v>
      </c>
    </row>
    <row r="40" spans="1:9" x14ac:dyDescent="0.3">
      <c r="A40" s="15">
        <v>37</v>
      </c>
      <c r="C40"/>
      <c r="D40" s="5" t="str" cm="1">
        <f t="array" ref="D40">IF(OR(B40="", C40=""), "", IFERROR(_xlfn.IFS(
   AND(B40="Administrative", OR(C40="Salary", C40="Fringe")), "Yes",
   AND(B40="Programs", OR(C40="Salary", C40="Fringe")), "Yes",
   AND(B40="Non-Personnel Operating Costs", C40="NPSvcs"), "Yes",
   AND(B40="Materials &amp; Supplies", C40="Mat&amp;Su"), "Yes",
   AND(B40="Subawards/Contractual", C40="NPSvcs"), "Yes",
   AND(B40="Indirect", C40="N/A"), "Yes",
   TRUE, "No - See Acceptable Combo Table"
), ""))</f>
        <v/>
      </c>
      <c r="G40" s="1"/>
      <c r="H40" s="1"/>
      <c r="I40" s="1">
        <f>Table425[[#This Row],[Unit Cost / Salary]]*Table425[[#This Row],[Quantity / FTE]]</f>
        <v>0</v>
      </c>
    </row>
    <row r="41" spans="1:9" x14ac:dyDescent="0.3">
      <c r="A41" s="15">
        <v>38</v>
      </c>
      <c r="C41"/>
      <c r="D41" s="5" t="str" cm="1">
        <f t="array" ref="D41">IF(OR(B41="", C41=""), "", IFERROR(_xlfn.IFS(
   AND(B41="Administrative", OR(C41="Salary", C41="Fringe")), "Yes",
   AND(B41="Programs", OR(C41="Salary", C41="Fringe")), "Yes",
   AND(B41="Non-Personnel Operating Costs", C41="NPSvcs"), "Yes",
   AND(B41="Materials &amp; Supplies", C41="Mat&amp;Su"), "Yes",
   AND(B41="Subawards/Contractual", C41="NPSvcs"), "Yes",
   AND(B41="Indirect", C41="N/A"), "Yes",
   TRUE, "No - See Acceptable Combo Table"
), ""))</f>
        <v/>
      </c>
      <c r="G41" s="1"/>
      <c r="H41" s="1"/>
      <c r="I41" s="1">
        <f>Table425[[#This Row],[Unit Cost / Salary]]*Table425[[#This Row],[Quantity / FTE]]</f>
        <v>0</v>
      </c>
    </row>
    <row r="42" spans="1:9" x14ac:dyDescent="0.3">
      <c r="A42" s="15">
        <v>39</v>
      </c>
      <c r="C42"/>
      <c r="D42" s="5" t="str" cm="1">
        <f t="array" ref="D42">IF(OR(B42="", C42=""), "", IFERROR(_xlfn.IFS(
   AND(B42="Administrative", OR(C42="Salary", C42="Fringe")), "Yes",
   AND(B42="Programs", OR(C42="Salary", C42="Fringe")), "Yes",
   AND(B42="Non-Personnel Operating Costs", C42="NPSvcs"), "Yes",
   AND(B42="Materials &amp; Supplies", C42="Mat&amp;Su"), "Yes",
   AND(B42="Subawards/Contractual", C42="NPSvcs"), "Yes",
   AND(B42="Indirect", C42="N/A"), "Yes",
   TRUE, "No - See Acceptable Combo Table"
), ""))</f>
        <v/>
      </c>
      <c r="G42" s="1"/>
      <c r="H42" s="1"/>
      <c r="I42" s="1">
        <f>Table425[[#This Row],[Unit Cost / Salary]]*Table425[[#This Row],[Quantity / FTE]]</f>
        <v>0</v>
      </c>
    </row>
    <row r="43" spans="1:9" x14ac:dyDescent="0.3">
      <c r="A43" s="15">
        <v>40</v>
      </c>
      <c r="C43"/>
      <c r="D43" s="5" t="str" cm="1">
        <f t="array" ref="D43">IF(OR(B43="", C43=""), "", IFERROR(_xlfn.IFS(
   AND(B43="Administrative", OR(C43="Salary", C43="Fringe")), "Yes",
   AND(B43="Programs", OR(C43="Salary", C43="Fringe")), "Yes",
   AND(B43="Non-Personnel Operating Costs", C43="NPSvcs"), "Yes",
   AND(B43="Materials &amp; Supplies", C43="Mat&amp;Su"), "Yes",
   AND(B43="Subawards/Contractual", C43="NPSvcs"), "Yes",
   AND(B43="Indirect", C43="N/A"), "Yes",
   TRUE, "No - See Acceptable Combo Table"
), ""))</f>
        <v/>
      </c>
      <c r="G43" s="1"/>
      <c r="H43" s="1"/>
      <c r="I43" s="1">
        <f>Table425[[#This Row],[Unit Cost / Salary]]*Table425[[#This Row],[Quantity / FTE]]</f>
        <v>0</v>
      </c>
    </row>
    <row r="44" spans="1:9" x14ac:dyDescent="0.3">
      <c r="A44" s="15">
        <v>41</v>
      </c>
      <c r="C44"/>
      <c r="D44" s="5" t="str" cm="1">
        <f t="array" ref="D44">IF(OR(B44="", C44=""), "", IFERROR(_xlfn.IFS(
   AND(B44="Administrative", OR(C44="Salary", C44="Fringe")), "Yes",
   AND(B44="Programs", OR(C44="Salary", C44="Fringe")), "Yes",
   AND(B44="Non-Personnel Operating Costs", C44="NPSvcs"), "Yes",
   AND(B44="Materials &amp; Supplies", C44="Mat&amp;Su"), "Yes",
   AND(B44="Subawards/Contractual", C44="NPSvcs"), "Yes",
   AND(B44="Indirect", C44="N/A"), "Yes",
   TRUE, "No - See Acceptable Combo Table"
), ""))</f>
        <v/>
      </c>
      <c r="G44" s="1"/>
      <c r="H44" s="1"/>
      <c r="I44" s="1">
        <f>Table425[[#This Row],[Unit Cost / Salary]]*Table425[[#This Row],[Quantity / FTE]]</f>
        <v>0</v>
      </c>
    </row>
    <row r="45" spans="1:9" x14ac:dyDescent="0.3">
      <c r="A45" s="15">
        <v>42</v>
      </c>
      <c r="C45"/>
      <c r="D45" s="5" t="str" cm="1">
        <f t="array" ref="D45">IF(OR(B45="", C45=""), "", IFERROR(_xlfn.IFS(
   AND(B45="Administrative", OR(C45="Salary", C45="Fringe")), "Yes",
   AND(B45="Programs", OR(C45="Salary", C45="Fringe")), "Yes",
   AND(B45="Non-Personnel Operating Costs", C45="NPSvcs"), "Yes",
   AND(B45="Materials &amp; Supplies", C45="Mat&amp;Su"), "Yes",
   AND(B45="Subawards/Contractual", C45="NPSvcs"), "Yes",
   AND(B45="Indirect", C45="N/A"), "Yes",
   TRUE, "No - See Acceptable Combo Table"
), ""))</f>
        <v/>
      </c>
      <c r="G45" s="1"/>
      <c r="H45" s="1"/>
      <c r="I45" s="1">
        <f>Table425[[#This Row],[Unit Cost / Salary]]*Table425[[#This Row],[Quantity / FTE]]</f>
        <v>0</v>
      </c>
    </row>
    <row r="46" spans="1:9" x14ac:dyDescent="0.3">
      <c r="A46" s="15">
        <v>43</v>
      </c>
      <c r="C46"/>
      <c r="D46" s="5" t="str" cm="1">
        <f t="array" ref="D46">IF(OR(B46="", C46=""), "", IFERROR(_xlfn.IFS(
   AND(B46="Administrative", OR(C46="Salary", C46="Fringe")), "Yes",
   AND(B46="Programs", OR(C46="Salary", C46="Fringe")), "Yes",
   AND(B46="Non-Personnel Operating Costs", C46="NPSvcs"), "Yes",
   AND(B46="Materials &amp; Supplies", C46="Mat&amp;Su"), "Yes",
   AND(B46="Subawards/Contractual", C46="NPSvcs"), "Yes",
   AND(B46="Indirect", C46="N/A"), "Yes",
   TRUE, "No - See Acceptable Combo Table"
), ""))</f>
        <v/>
      </c>
      <c r="G46" s="1"/>
      <c r="H46" s="1"/>
      <c r="I46" s="1">
        <f>Table425[[#This Row],[Unit Cost / Salary]]*Table425[[#This Row],[Quantity / FTE]]</f>
        <v>0</v>
      </c>
    </row>
    <row r="47" spans="1:9" x14ac:dyDescent="0.3">
      <c r="A47" s="15">
        <v>44</v>
      </c>
      <c r="C47"/>
      <c r="D47" s="5" t="str" cm="1">
        <f t="array" ref="D47">IF(OR(B47="", C47=""), "", IFERROR(_xlfn.IFS(
   AND(B47="Administrative", OR(C47="Salary", C47="Fringe")), "Yes",
   AND(B47="Programs", OR(C47="Salary", C47="Fringe")), "Yes",
   AND(B47="Non-Personnel Operating Costs", C47="NPSvcs"), "Yes",
   AND(B47="Materials &amp; Supplies", C47="Mat&amp;Su"), "Yes",
   AND(B47="Subawards/Contractual", C47="NPSvcs"), "Yes",
   AND(B47="Indirect", C47="N/A"), "Yes",
   TRUE, "No - See Acceptable Combo Table"
), ""))</f>
        <v/>
      </c>
      <c r="G47" s="1"/>
      <c r="H47" s="1"/>
      <c r="I47" s="1">
        <f>Table425[[#This Row],[Unit Cost / Salary]]*Table425[[#This Row],[Quantity / FTE]]</f>
        <v>0</v>
      </c>
    </row>
    <row r="48" spans="1:9" x14ac:dyDescent="0.3">
      <c r="A48" s="15">
        <v>45</v>
      </c>
      <c r="C48"/>
      <c r="D48" s="5" t="str" cm="1">
        <f t="array" ref="D48">IF(OR(B48="", C48=""), "", IFERROR(_xlfn.IFS(
   AND(B48="Administrative", OR(C48="Salary", C48="Fringe")), "Yes",
   AND(B48="Programs", OR(C48="Salary", C48="Fringe")), "Yes",
   AND(B48="Non-Personnel Operating Costs", C48="NPSvcs"), "Yes",
   AND(B48="Materials &amp; Supplies", C48="Mat&amp;Su"), "Yes",
   AND(B48="Subawards/Contractual", C48="NPSvcs"), "Yes",
   AND(B48="Indirect", C48="N/A"), "Yes",
   TRUE, "No - See Acceptable Combo Table"
), ""))</f>
        <v/>
      </c>
      <c r="G48" s="1"/>
      <c r="H48" s="1"/>
      <c r="I48" s="1">
        <f>Table425[[#This Row],[Unit Cost / Salary]]*Table425[[#This Row],[Quantity / FTE]]</f>
        <v>0</v>
      </c>
    </row>
    <row r="49" spans="1:14" x14ac:dyDescent="0.3">
      <c r="B49" t="s">
        <v>83</v>
      </c>
      <c r="C49"/>
      <c r="G49" s="4"/>
      <c r="I49" s="3">
        <f>SUBTOTAL(109,Table425[Total Cost])</f>
        <v>0</v>
      </c>
    </row>
    <row r="50" spans="1:14" x14ac:dyDescent="0.3">
      <c r="C50" s="5" t="str" cm="1">
        <f t="array" ref="C50">IFERROR(_xlfn.IFS(
    A50="Administrative", OR(B50="Salary", B50="Fringe"),
    A50="Programs", OR(B50="Salary", B50="Fringe"),
    A50="Non-Personnel Operating Costs", B50="NPSvcs",
    A50="Materials &amp; Supplies", B50="Mat&amp;Su",
    A50="Subawards/Contractual", B50="NPSvcs",
    A50="Indirect", B50="N/A"
),
"")</f>
        <v/>
      </c>
    </row>
    <row r="51" spans="1:14" ht="23.4" x14ac:dyDescent="0.45">
      <c r="A51" s="18" t="s">
        <v>130</v>
      </c>
      <c r="C51"/>
    </row>
    <row r="52" spans="1:14" x14ac:dyDescent="0.3">
      <c r="A52" t="s">
        <v>3</v>
      </c>
      <c r="C52"/>
      <c r="N52">
        <f>6*7</f>
        <v>42</v>
      </c>
    </row>
    <row r="53" spans="1:14" x14ac:dyDescent="0.3">
      <c r="A53" s="19" t="s">
        <v>5</v>
      </c>
      <c r="C53"/>
    </row>
    <row r="54" spans="1:14" x14ac:dyDescent="0.3">
      <c r="A54" t="s">
        <v>129</v>
      </c>
      <c r="C54"/>
    </row>
  </sheetData>
  <conditionalFormatting sqref="D4:D48">
    <cfRule type="containsText" dxfId="0" priority="1" operator="containsText" text="No - See Acceptable Combinations Table">
      <formula>NOT(ISERROR(SEARCH("No - See Acceptable Combinations Table",D4)))</formula>
    </cfRule>
  </conditionalFormatting>
  <dataValidations count="4">
    <dataValidation type="decimal" allowBlank="1" showInputMessage="1" showErrorMessage="1" errorTitle="Decimal" error="Must be a number between 1-10,000,000" sqref="H4:H48" xr:uid="{22BCA9D5-604E-48A4-B996-DFB1964C922C}">
      <formula1>0</formula1>
      <formula2>10000000</formula2>
    </dataValidation>
    <dataValidation type="decimal" allowBlank="1" showInputMessage="1" showErrorMessage="1" errorTitle="Decimal Format" error="Must be a number between 1-1000" sqref="G4:G48" xr:uid="{06DA9082-ADFB-42EF-8A8B-25AE879415BE}">
      <formula1>0</formula1>
      <formula2>1000</formula2>
    </dataValidation>
    <dataValidation type="textLength" allowBlank="1" showInputMessage="1" showErrorMessage="1" errorTitle="Character Limit" error="Exceeds character limit of 90" sqref="E62:E1048576 E50:E53 F4:F48" xr:uid="{68F3CB71-7022-4D20-9CC6-754A89586D6C}">
      <formula1>0</formula1>
      <formula2>100</formula2>
    </dataValidation>
    <dataValidation type="textLength" allowBlank="1" showInputMessage="1" showErrorMessage="1" errorTitle="Character Limit" error="Exceeds character limit of 40" sqref="D62:D1048576 D50:D53 E4:E48" xr:uid="{A7FF6342-A1E3-4824-A4DF-37ED2A175CB6}">
      <formula1>0</formula1>
      <formula2>40</formula2>
    </dataValidation>
  </dataValidations>
  <pageMargins left="0.7" right="0.7" top="0.75" bottom="0.75" header="0.3" footer="0.3"/>
  <tableParts count="1">
    <tablePart r:id="rId1"/>
  </tableParts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40DD5FE8-3E90-4157-A487-D1193D663739}">
          <x14:formula1>
            <xm:f>List!$A$2:$A$7</xm:f>
          </x14:formula1>
          <xm:sqref>A62:A1048576 A50:A53 B4:B48</xm:sqref>
        </x14:dataValidation>
        <x14:dataValidation type="list" allowBlank="1" showInputMessage="1" showErrorMessage="1" xr:uid="{354CEA9F-F8C5-4583-B628-DD8B712F26C1}">
          <x14:formula1>
            <xm:f>List!$B$2:$B$6</xm:f>
          </x14:formula1>
          <xm:sqref>C4:C48 B50:B1048576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943E1B-2DB2-4762-A48D-F45397BEF7C5}">
  <dimension ref="A1:G24"/>
  <sheetViews>
    <sheetView zoomScale="115" zoomScaleNormal="115" workbookViewId="0">
      <pane ySplit="16" topLeftCell="A17" activePane="bottomLeft" state="frozen"/>
      <selection pane="bottomLeft" activeCell="A12" sqref="A12:A15"/>
    </sheetView>
  </sheetViews>
  <sheetFormatPr defaultRowHeight="14.4" x14ac:dyDescent="0.3"/>
  <cols>
    <col min="1" max="1" width="38.109375" customWidth="1"/>
    <col min="2" max="2" width="65" bestFit="1" customWidth="1"/>
    <col min="3" max="3" width="15.109375" bestFit="1" customWidth="1"/>
    <col min="4" max="4" width="15.6640625" bestFit="1" customWidth="1"/>
    <col min="5" max="5" width="16.44140625" bestFit="1" customWidth="1"/>
    <col min="6" max="6" width="14.5546875" customWidth="1"/>
    <col min="7" max="7" width="46.5546875" customWidth="1"/>
  </cols>
  <sheetData>
    <row r="1" spans="1:7" x14ac:dyDescent="0.3">
      <c r="C1" t="s">
        <v>84</v>
      </c>
      <c r="D1" t="s">
        <v>84</v>
      </c>
      <c r="E1" t="s">
        <v>84</v>
      </c>
    </row>
    <row r="2" spans="1:7" x14ac:dyDescent="0.3">
      <c r="A2" s="21" t="s">
        <v>85</v>
      </c>
      <c r="B2" s="21" t="s">
        <v>86</v>
      </c>
      <c r="C2" s="21" t="s">
        <v>87</v>
      </c>
      <c r="D2" s="21" t="s">
        <v>88</v>
      </c>
      <c r="E2" s="21" t="s">
        <v>89</v>
      </c>
      <c r="F2" s="21" t="s">
        <v>90</v>
      </c>
      <c r="G2" s="21" t="s">
        <v>91</v>
      </c>
    </row>
    <row r="3" spans="1:7" x14ac:dyDescent="0.3">
      <c r="A3" s="23" t="s">
        <v>92</v>
      </c>
      <c r="B3" s="23" t="s">
        <v>125</v>
      </c>
      <c r="C3" s="22"/>
      <c r="D3" s="22"/>
      <c r="E3" s="22"/>
      <c r="F3" s="22" t="s">
        <v>93</v>
      </c>
      <c r="G3" s="22"/>
    </row>
    <row r="4" spans="1:7" x14ac:dyDescent="0.3">
      <c r="A4" s="23" t="s">
        <v>94</v>
      </c>
      <c r="B4" s="23" t="s">
        <v>126</v>
      </c>
      <c r="C4" s="22"/>
      <c r="D4" s="22"/>
      <c r="E4" s="22"/>
      <c r="F4" s="22" t="s">
        <v>93</v>
      </c>
      <c r="G4" s="22"/>
    </row>
    <row r="5" spans="1:7" x14ac:dyDescent="0.3">
      <c r="A5" s="23" t="s">
        <v>95</v>
      </c>
      <c r="B5" s="23" t="s">
        <v>96</v>
      </c>
      <c r="C5" s="22"/>
      <c r="D5" s="22"/>
      <c r="E5" s="22"/>
      <c r="F5" s="22" t="s">
        <v>93</v>
      </c>
      <c r="G5" s="22"/>
    </row>
    <row r="6" spans="1:7" x14ac:dyDescent="0.3">
      <c r="A6" s="23" t="s">
        <v>97</v>
      </c>
      <c r="B6" s="23" t="s">
        <v>98</v>
      </c>
      <c r="C6" s="22"/>
      <c r="D6" s="22"/>
      <c r="E6" s="22"/>
      <c r="F6" s="22" t="s">
        <v>93</v>
      </c>
      <c r="G6" s="22"/>
    </row>
    <row r="7" spans="1:7" x14ac:dyDescent="0.3">
      <c r="A7" s="23" t="s">
        <v>99</v>
      </c>
      <c r="B7" s="23" t="s">
        <v>100</v>
      </c>
      <c r="C7" s="22"/>
      <c r="D7" s="22"/>
      <c r="E7" s="22"/>
      <c r="F7" s="22" t="s">
        <v>93</v>
      </c>
      <c r="G7" s="22"/>
    </row>
    <row r="8" spans="1:7" x14ac:dyDescent="0.3">
      <c r="A8" s="23" t="s">
        <v>101</v>
      </c>
      <c r="B8" s="23" t="s">
        <v>102</v>
      </c>
      <c r="C8" s="22"/>
      <c r="D8" s="22"/>
      <c r="E8" s="22"/>
      <c r="F8" s="22" t="s">
        <v>93</v>
      </c>
      <c r="G8" s="22"/>
    </row>
    <row r="9" spans="1:7" x14ac:dyDescent="0.3">
      <c r="A9" s="23" t="s">
        <v>103</v>
      </c>
      <c r="B9" s="24" t="s">
        <v>127</v>
      </c>
      <c r="C9" s="22"/>
      <c r="D9" s="22"/>
      <c r="E9" s="22"/>
      <c r="F9" s="22" t="s">
        <v>93</v>
      </c>
      <c r="G9" s="22"/>
    </row>
    <row r="10" spans="1:7" ht="28.8" x14ac:dyDescent="0.3">
      <c r="A10" s="23" t="s">
        <v>104</v>
      </c>
      <c r="B10" s="24" t="s">
        <v>128</v>
      </c>
      <c r="C10" s="22"/>
      <c r="D10" s="22"/>
      <c r="E10" s="22"/>
      <c r="F10" s="22" t="s">
        <v>93</v>
      </c>
      <c r="G10" s="22"/>
    </row>
    <row r="12" spans="1:7" ht="23.4" x14ac:dyDescent="0.45">
      <c r="A12" s="18" t="s">
        <v>130</v>
      </c>
    </row>
    <row r="13" spans="1:7" x14ac:dyDescent="0.3">
      <c r="A13" t="s">
        <v>3</v>
      </c>
    </row>
    <row r="14" spans="1:7" x14ac:dyDescent="0.3">
      <c r="A14" s="19" t="s">
        <v>5</v>
      </c>
    </row>
    <row r="15" spans="1:7" x14ac:dyDescent="0.3">
      <c r="A15" t="s">
        <v>129</v>
      </c>
    </row>
    <row r="24" ht="14.25" customHeight="1" x14ac:dyDescent="0.3"/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08E623-A67E-4905-9AFA-17F008A76E1F}">
  <dimension ref="A1:B7"/>
  <sheetViews>
    <sheetView workbookViewId="0">
      <selection activeCell="A38" sqref="A38"/>
    </sheetView>
  </sheetViews>
  <sheetFormatPr defaultRowHeight="14.4" x14ac:dyDescent="0.3"/>
  <cols>
    <col min="1" max="1" width="29.33203125" bestFit="1" customWidth="1"/>
    <col min="2" max="2" width="10.5546875" bestFit="1" customWidth="1"/>
  </cols>
  <sheetData>
    <row r="1" spans="1:2" x14ac:dyDescent="0.3">
      <c r="A1" s="2" t="s">
        <v>18</v>
      </c>
      <c r="B1" s="2" t="s">
        <v>19</v>
      </c>
    </row>
    <row r="2" spans="1:2" x14ac:dyDescent="0.3">
      <c r="A2" t="s">
        <v>26</v>
      </c>
      <c r="B2" t="s">
        <v>27</v>
      </c>
    </row>
    <row r="3" spans="1:2" x14ac:dyDescent="0.3">
      <c r="A3" t="s">
        <v>32</v>
      </c>
      <c r="B3" t="s">
        <v>30</v>
      </c>
    </row>
    <row r="4" spans="1:2" x14ac:dyDescent="0.3">
      <c r="A4" t="s">
        <v>36</v>
      </c>
      <c r="B4" t="s">
        <v>33</v>
      </c>
    </row>
    <row r="5" spans="1:2" x14ac:dyDescent="0.3">
      <c r="A5" t="s">
        <v>40</v>
      </c>
      <c r="B5" t="s">
        <v>41</v>
      </c>
    </row>
    <row r="6" spans="1:2" x14ac:dyDescent="0.3">
      <c r="A6" t="s">
        <v>68</v>
      </c>
      <c r="B6" t="s">
        <v>69</v>
      </c>
    </row>
    <row r="7" spans="1:2" x14ac:dyDescent="0.3">
      <c r="A7" t="s">
        <v>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305AF6-9ED6-49F5-B29E-1730D099FACA}">
  <dimension ref="A1:C8"/>
  <sheetViews>
    <sheetView zoomScale="205" zoomScaleNormal="205" workbookViewId="0">
      <pane xSplit="3" ySplit="9" topLeftCell="D10" activePane="bottomRight" state="frozen"/>
      <selection pane="topRight" activeCell="D1" sqref="D1"/>
      <selection pane="bottomLeft" activeCell="A10" sqref="A10"/>
      <selection pane="bottomRight" activeCell="A4" sqref="A4"/>
    </sheetView>
  </sheetViews>
  <sheetFormatPr defaultColWidth="9.109375" defaultRowHeight="14.4" x14ac:dyDescent="0.3"/>
  <cols>
    <col min="1" max="1" width="25.44140625" style="12" customWidth="1"/>
    <col min="2" max="2" width="26" style="12" customWidth="1"/>
    <col min="3" max="3" width="83.44140625" style="12" customWidth="1"/>
    <col min="4" max="16384" width="9.109375" style="12"/>
  </cols>
  <sheetData>
    <row r="1" spans="1:3" ht="21" x14ac:dyDescent="0.4">
      <c r="A1" s="11" t="s">
        <v>105</v>
      </c>
      <c r="B1"/>
      <c r="C1"/>
    </row>
    <row r="2" spans="1:3" x14ac:dyDescent="0.3">
      <c r="A2" s="7" t="s">
        <v>106</v>
      </c>
      <c r="B2" s="7" t="s">
        <v>107</v>
      </c>
      <c r="C2" s="7" t="s">
        <v>108</v>
      </c>
    </row>
    <row r="3" spans="1:3" ht="41.25" customHeight="1" x14ac:dyDescent="0.3">
      <c r="A3" s="7" t="s">
        <v>109</v>
      </c>
      <c r="B3" s="8" t="s">
        <v>110</v>
      </c>
      <c r="C3" s="8" t="s">
        <v>111</v>
      </c>
    </row>
    <row r="4" spans="1:3" ht="41.25" customHeight="1" x14ac:dyDescent="0.3">
      <c r="A4" s="7" t="s">
        <v>112</v>
      </c>
      <c r="B4" s="8" t="s">
        <v>110</v>
      </c>
      <c r="C4" s="8" t="s">
        <v>113</v>
      </c>
    </row>
    <row r="5" spans="1:3" ht="41.25" customHeight="1" x14ac:dyDescent="0.3">
      <c r="A5" s="7" t="s">
        <v>114</v>
      </c>
      <c r="B5" s="8" t="s">
        <v>115</v>
      </c>
      <c r="C5" s="8" t="s">
        <v>116</v>
      </c>
    </row>
    <row r="6" spans="1:3" ht="41.25" customHeight="1" x14ac:dyDescent="0.3">
      <c r="A6" s="7" t="s">
        <v>117</v>
      </c>
      <c r="B6" s="8" t="s">
        <v>118</v>
      </c>
      <c r="C6" s="8" t="s">
        <v>119</v>
      </c>
    </row>
    <row r="7" spans="1:3" ht="41.25" customHeight="1" x14ac:dyDescent="0.3">
      <c r="A7" s="7" t="s">
        <v>120</v>
      </c>
      <c r="B7" s="8" t="s">
        <v>115</v>
      </c>
      <c r="C7" s="8" t="s">
        <v>121</v>
      </c>
    </row>
    <row r="8" spans="1:3" ht="41.25" customHeight="1" x14ac:dyDescent="0.3">
      <c r="A8" s="7" t="s">
        <v>122</v>
      </c>
      <c r="B8" s="8" t="s">
        <v>123</v>
      </c>
      <c r="C8" s="8" t="s">
        <v>124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3bde52f-7487-4b29-b13c-f42bdaa1217e">
      <Terms xmlns="http://schemas.microsoft.com/office/infopath/2007/PartnerControls"/>
    </lcf76f155ced4ddcb4097134ff3c332f>
    <TaxCatchAll xmlns="04c9232e-1008-423d-9f4a-91f66b741f97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C0252B3CD576C428A648A2B015C9B67" ma:contentTypeVersion="16" ma:contentTypeDescription="Create a new document." ma:contentTypeScope="" ma:versionID="c48f6931f9243cfebd14cac673bda8a7">
  <xsd:schema xmlns:xsd="http://www.w3.org/2001/XMLSchema" xmlns:xs="http://www.w3.org/2001/XMLSchema" xmlns:p="http://schemas.microsoft.com/office/2006/metadata/properties" xmlns:ns2="93bde52f-7487-4b29-b13c-f42bdaa1217e" xmlns:ns3="04c9232e-1008-423d-9f4a-91f66b741f97" targetNamespace="http://schemas.microsoft.com/office/2006/metadata/properties" ma:root="true" ma:fieldsID="f03077c207e08f14fe5f6ab6050bf705" ns2:_="" ns3:_="">
    <xsd:import namespace="93bde52f-7487-4b29-b13c-f42bdaa1217e"/>
    <xsd:import namespace="04c9232e-1008-423d-9f4a-91f66b741f9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bde52f-7487-4b29-b13c-f42bdaa1217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6b278eec-cad9-4ec1-bf87-f68f02c44eb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4c9232e-1008-423d-9f4a-91f66b741f97" elementFormDefault="qualified">
    <xsd:import namespace="http://schemas.microsoft.com/office/2006/documentManagement/types"/>
    <xsd:import namespace="http://schemas.microsoft.com/office/infopath/2007/PartnerControls"/>
    <xsd:element name="TaxCatchAll" ma:index="17" nillable="true" ma:displayName="Taxonomy Catch All Column" ma:hidden="true" ma:list="{68e911c2-5615-4991-ac55-8066ae3a5e92}" ma:internalName="TaxCatchAll" ma:showField="CatchAllData" ma:web="04c9232e-1008-423d-9f4a-91f66b741f9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F1ED0EC-CAF7-4C0A-91DB-7AD55C77011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651053D-D8C6-49C1-88BD-4D219D969A74}">
  <ds:schemaRefs>
    <ds:schemaRef ds:uri="http://purl.org/dc/dcmitype/"/>
    <ds:schemaRef ds:uri="http://schemas.microsoft.com/office/2006/metadata/properties"/>
    <ds:schemaRef ds:uri="http://schemas.microsoft.com/office/2006/documentManagement/types"/>
    <ds:schemaRef ds:uri="http://purl.org/dc/terms/"/>
    <ds:schemaRef ds:uri="http://purl.org/dc/elements/1.1/"/>
    <ds:schemaRef ds:uri="http://schemas.microsoft.com/office/infopath/2007/PartnerControls"/>
    <ds:schemaRef ds:uri="04c9232e-1008-423d-9f4a-91f66b741f97"/>
    <ds:schemaRef ds:uri="http://schemas.openxmlformats.org/package/2006/metadata/core-properties"/>
    <ds:schemaRef ds:uri="93bde52f-7487-4b29-b13c-f42bdaa1217e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C03347FC-BB88-4041-8A94-4B4FFC35F18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3bde52f-7487-4b29-b13c-f42bdaa1217e"/>
    <ds:schemaRef ds:uri="04c9232e-1008-423d-9f4a-91f66b741f9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Applicant Info</vt:lpstr>
      <vt:lpstr>Budget Template</vt:lpstr>
      <vt:lpstr>Fiscal Health Metrics</vt:lpstr>
      <vt:lpstr>List</vt:lpstr>
      <vt:lpstr>Acceptable Combo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Thomas, Samuel (HRC)</dc:creator>
  <cp:keywords/>
  <dc:description/>
  <cp:lastModifiedBy>Zinzuvadia, Devi (HRC)</cp:lastModifiedBy>
  <cp:revision/>
  <dcterms:created xsi:type="dcterms:W3CDTF">2025-03-01T18:45:05Z</dcterms:created>
  <dcterms:modified xsi:type="dcterms:W3CDTF">2025-03-21T22:22:30Z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0x010100FC0252B3CD576C428A648A2B015C9B67</vt:lpwstr>
  </property>
  <property fmtid="{D5CDD505-2E9C-101B-9397-08002B2CF9AE}" pid="3" name="MediaServiceImageTags">
    <vt:lpwstr/>
  </property>
</Properties>
</file>